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ocal_JaCra77\Temp\5\~ddc\OVER-INT\"/>
    </mc:Choice>
  </mc:AlternateContent>
  <xr:revisionPtr revIDLastSave="0" documentId="13_ncr:1_{E5F809FA-4CC2-482A-8208-E6E71B9E30DA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Blad1" sheetId="1" r:id="rId1"/>
  </sheets>
  <definedNames>
    <definedName name="_xlnm.Print_Area" localSheetId="0">Blad1!$A$1:$H$213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E92" i="1"/>
  <c r="F92" i="1" s="1"/>
  <c r="G92" i="1" s="1"/>
  <c r="E137" i="1"/>
  <c r="F137" i="1" s="1"/>
  <c r="G137" i="1" s="1"/>
  <c r="E136" i="1"/>
  <c r="F136" i="1" s="1"/>
  <c r="E135" i="1"/>
  <c r="F135" i="1" s="1"/>
  <c r="G135" i="1" s="1"/>
  <c r="E134" i="1"/>
  <c r="F134" i="1" s="1"/>
  <c r="G134" i="1" s="1"/>
  <c r="E133" i="1"/>
  <c r="F133" i="1" s="1"/>
  <c r="G133" i="1" s="1"/>
  <c r="E130" i="1"/>
  <c r="F130" i="1" s="1"/>
  <c r="G130" i="1" s="1"/>
  <c r="E129" i="1"/>
  <c r="F129" i="1" s="1"/>
  <c r="G129" i="1" s="1"/>
  <c r="E128" i="1"/>
  <c r="F128" i="1" s="1"/>
  <c r="G128" i="1" s="1"/>
  <c r="E127" i="1"/>
  <c r="F127" i="1" s="1"/>
  <c r="G127" i="1" s="1"/>
  <c r="E125" i="1"/>
  <c r="F125" i="1" s="1"/>
  <c r="G125" i="1" s="1"/>
  <c r="E124" i="1"/>
  <c r="F124" i="1" s="1"/>
  <c r="G124" i="1" s="1"/>
  <c r="E123" i="1"/>
  <c r="F123" i="1" s="1"/>
  <c r="G123" i="1" s="1"/>
  <c r="E122" i="1"/>
  <c r="F122" i="1" s="1"/>
  <c r="G122" i="1" s="1"/>
  <c r="E121" i="1"/>
  <c r="F121" i="1" s="1"/>
  <c r="G121" i="1" s="1"/>
  <c r="E120" i="1"/>
  <c r="F120" i="1" s="1"/>
  <c r="G120" i="1" s="1"/>
  <c r="E119" i="1"/>
  <c r="F119" i="1" s="1"/>
  <c r="G119" i="1" s="1"/>
  <c r="E118" i="1"/>
  <c r="F118" i="1" s="1"/>
  <c r="G118" i="1" s="1"/>
  <c r="E117" i="1"/>
  <c r="F117" i="1" s="1"/>
  <c r="G117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E50" i="1" l="1"/>
  <c r="E51" i="1" l="1"/>
  <c r="F51" i="1" s="1"/>
  <c r="F50" i="1"/>
  <c r="E52" i="1"/>
  <c r="E53" i="1"/>
  <c r="E54" i="1"/>
  <c r="E55" i="1"/>
  <c r="E56" i="1"/>
  <c r="F56" i="1" s="1"/>
  <c r="E57" i="1"/>
  <c r="F57" i="1" s="1"/>
  <c r="E58" i="1"/>
  <c r="E61" i="1"/>
  <c r="F61" i="1" s="1"/>
  <c r="G61" i="1" s="1"/>
  <c r="E62" i="1"/>
  <c r="F62" i="1" s="1"/>
  <c r="E63" i="1"/>
  <c r="F63" i="1" s="1"/>
  <c r="E64" i="1"/>
  <c r="F64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l="1"/>
  <c r="G72" i="1" s="1"/>
  <c r="E149" i="1"/>
  <c r="F84" i="1" l="1"/>
  <c r="G84" i="1" s="1"/>
  <c r="F77" i="1"/>
  <c r="G77" i="1" s="1"/>
  <c r="E157" i="1" l="1"/>
  <c r="E158" i="1"/>
  <c r="E212" i="1" l="1"/>
  <c r="F212" i="1" s="1"/>
  <c r="G212" i="1" s="1"/>
  <c r="E211" i="1"/>
  <c r="F211" i="1" s="1"/>
  <c r="G211" i="1" s="1"/>
  <c r="E210" i="1"/>
  <c r="F210" i="1" s="1"/>
  <c r="G210" i="1" s="1"/>
  <c r="E207" i="1"/>
  <c r="F207" i="1" s="1"/>
  <c r="G207" i="1" s="1"/>
  <c r="E205" i="1"/>
  <c r="F205" i="1" s="1"/>
  <c r="G205" i="1" s="1"/>
  <c r="E203" i="1"/>
  <c r="F203" i="1" s="1"/>
  <c r="G203" i="1" s="1"/>
  <c r="E202" i="1"/>
  <c r="F202" i="1" s="1"/>
  <c r="G202" i="1" s="1"/>
  <c r="E200" i="1"/>
  <c r="F200" i="1" s="1"/>
  <c r="G200" i="1" s="1"/>
  <c r="E199" i="1"/>
  <c r="F199" i="1" s="1"/>
  <c r="G199" i="1" s="1"/>
  <c r="E196" i="1"/>
  <c r="F196" i="1" s="1"/>
  <c r="G196" i="1" s="1"/>
  <c r="E194" i="1"/>
  <c r="F194" i="1" s="1"/>
  <c r="G194" i="1" s="1"/>
  <c r="E192" i="1"/>
  <c r="F192" i="1" s="1"/>
  <c r="G192" i="1" s="1"/>
  <c r="E191" i="1"/>
  <c r="F191" i="1" s="1"/>
  <c r="G191" i="1" s="1"/>
  <c r="E190" i="1"/>
  <c r="F190" i="1" s="1"/>
  <c r="G190" i="1" s="1"/>
  <c r="E189" i="1"/>
  <c r="F189" i="1" s="1"/>
  <c r="G189" i="1" s="1"/>
  <c r="E185" i="1"/>
  <c r="F185" i="1" s="1"/>
  <c r="G185" i="1" s="1"/>
  <c r="E184" i="1"/>
  <c r="F184" i="1" s="1"/>
  <c r="G184" i="1" s="1"/>
  <c r="E183" i="1"/>
  <c r="F183" i="1" s="1"/>
  <c r="G183" i="1" s="1"/>
  <c r="E182" i="1"/>
  <c r="F182" i="1" s="1"/>
  <c r="G182" i="1" s="1"/>
  <c r="E180" i="1"/>
  <c r="F180" i="1" s="1"/>
  <c r="G180" i="1" s="1"/>
  <c r="E179" i="1"/>
  <c r="F179" i="1" s="1"/>
  <c r="G179" i="1" s="1"/>
  <c r="E178" i="1"/>
  <c r="F178" i="1" s="1"/>
  <c r="G178" i="1" s="1"/>
  <c r="E177" i="1"/>
  <c r="F177" i="1" s="1"/>
  <c r="G177" i="1" s="1"/>
  <c r="E175" i="1"/>
  <c r="F175" i="1" s="1"/>
  <c r="G175" i="1" s="1"/>
  <c r="E174" i="1"/>
  <c r="F174" i="1" s="1"/>
  <c r="G174" i="1" s="1"/>
  <c r="E173" i="1"/>
  <c r="F173" i="1" s="1"/>
  <c r="G173" i="1" s="1"/>
  <c r="E172" i="1"/>
  <c r="F172" i="1" s="1"/>
  <c r="G172" i="1" s="1"/>
  <c r="E170" i="1"/>
  <c r="F170" i="1" s="1"/>
  <c r="G170" i="1" s="1"/>
  <c r="E169" i="1"/>
  <c r="F169" i="1" s="1"/>
  <c r="G169" i="1" s="1"/>
  <c r="E168" i="1"/>
  <c r="F168" i="1" s="1"/>
  <c r="G168" i="1" s="1"/>
  <c r="E167" i="1"/>
  <c r="F167" i="1" s="1"/>
  <c r="G167" i="1" s="1"/>
  <c r="E166" i="1"/>
  <c r="F166" i="1" s="1"/>
  <c r="G166" i="1" s="1"/>
  <c r="E165" i="1"/>
  <c r="F165" i="1" s="1"/>
  <c r="G165" i="1" s="1"/>
  <c r="E161" i="1"/>
  <c r="F161" i="1" s="1"/>
  <c r="G161" i="1" s="1"/>
  <c r="E160" i="1"/>
  <c r="F160" i="1" s="1"/>
  <c r="G160" i="1" s="1"/>
  <c r="E159" i="1"/>
  <c r="F159" i="1" s="1"/>
  <c r="G159" i="1" s="1"/>
  <c r="F158" i="1"/>
  <c r="G158" i="1" s="1"/>
  <c r="F157" i="1"/>
  <c r="G157" i="1" s="1"/>
  <c r="E155" i="1"/>
  <c r="F155" i="1" s="1"/>
  <c r="G155" i="1" s="1"/>
  <c r="E154" i="1"/>
  <c r="F154" i="1" s="1"/>
  <c r="G154" i="1" s="1"/>
  <c r="E152" i="1"/>
  <c r="F152" i="1" s="1"/>
  <c r="G152" i="1" s="1"/>
  <c r="E151" i="1"/>
  <c r="F151" i="1" s="1"/>
  <c r="G151" i="1" s="1"/>
  <c r="E150" i="1"/>
  <c r="F150" i="1" s="1"/>
  <c r="G150" i="1" s="1"/>
  <c r="F149" i="1"/>
  <c r="G149" i="1" s="1"/>
  <c r="F93" i="1"/>
  <c r="G71" i="1"/>
  <c r="G70" i="1"/>
  <c r="G69" i="1"/>
  <c r="G68" i="1"/>
  <c r="G67" i="1"/>
  <c r="G51" i="1"/>
  <c r="F52" i="1"/>
  <c r="G52" i="1" s="1"/>
  <c r="F53" i="1"/>
  <c r="G53" i="1" s="1"/>
  <c r="F54" i="1"/>
  <c r="G54" i="1" s="1"/>
  <c r="F55" i="1"/>
  <c r="G55" i="1" s="1"/>
  <c r="G57" i="1"/>
  <c r="F58" i="1"/>
  <c r="G58" i="1" s="1"/>
  <c r="G59" i="1"/>
  <c r="G62" i="1"/>
  <c r="G63" i="1"/>
  <c r="G50" i="1"/>
  <c r="G56" i="1" l="1"/>
  <c r="G64" i="1"/>
</calcChain>
</file>

<file path=xl/sharedStrings.xml><?xml version="1.0" encoding="utf-8"?>
<sst xmlns="http://schemas.openxmlformats.org/spreadsheetml/2006/main" count="370" uniqueCount="227">
  <si>
    <t>Bergen</t>
  </si>
  <si>
    <t>OPMERKING</t>
  </si>
  <si>
    <t>ONROERENDE ZAAKBELASTINGEN</t>
  </si>
  <si>
    <t>ARTIKEL 5</t>
  </si>
  <si>
    <t>1a niet-woning gebruikersbelasting</t>
  </si>
  <si>
    <t>1b1 woning eigenarenbelasting</t>
  </si>
  <si>
    <t>1b2 niet-woning eigenarenbelasting</t>
  </si>
  <si>
    <t>RIOOLHEFFING</t>
  </si>
  <si>
    <t>ARTIKEL 6</t>
  </si>
  <si>
    <t>bij waterverbruik van 0 m3 t/m 300 m3</t>
  </si>
  <si>
    <t>bij waterverbruik van 301 m3 t/m 400 m3</t>
  </si>
  <si>
    <t>bij waterverbruik van 401 m3 t/m 500 m3</t>
  </si>
  <si>
    <t>bij waterverbruik van 501 m3 t/m 600 m3</t>
  </si>
  <si>
    <t>bij waterverbruik van 601 m3 t/m 1000 m3</t>
  </si>
  <si>
    <t>bij waterverbruik van 1001 m3 t/m 1500 m3</t>
  </si>
  <si>
    <t>bij waterverbruik van 1501 m3 t/m 2000 m3</t>
  </si>
  <si>
    <t>bij waterverbruik van 2001 m3 t/m 2500 m3</t>
  </si>
  <si>
    <t>bij waterverbruik van 2501 m3 t/m 3000 m3</t>
  </si>
  <si>
    <t>bij waterverbruik van 3001 m3 en meer</t>
  </si>
  <si>
    <t>afvoer van slechts hemel- en of grondwater</t>
  </si>
  <si>
    <t>AFVALSTOFFENHEFFING</t>
  </si>
  <si>
    <t>PRECARIOBELASTING</t>
  </si>
  <si>
    <t>TARIEVENTABEL</t>
  </si>
  <si>
    <t>1.1a Terras binnen uitg.geb. per jaar p.m2</t>
  </si>
  <si>
    <t>2% indexering</t>
  </si>
  <si>
    <t>1.1b Terras buiten uitg.geb. per jaar p.m2</t>
  </si>
  <si>
    <t>1.2 Voorwerpen op gem.grond per jaar p.m2</t>
  </si>
  <si>
    <t>1.3 Windscherm, hek, heg per jaar per m1</t>
  </si>
  <si>
    <t>1.4 Vuilnislaadbakken per jaar per stuk</t>
  </si>
  <si>
    <t>1.5 Luifel, uitbouw, scherm e.d per jaar p.m2</t>
  </si>
  <si>
    <t>1.6 Bord, spandoek e.d. per jaar per 0,5m2</t>
  </si>
  <si>
    <t>1.7Lampen, vlaggen, ov. obj. per jaar per stuk</t>
  </si>
  <si>
    <t>2.1 Verkooppunt bij evenement per dag p.m2</t>
  </si>
  <si>
    <t>2.3 Terrassen niet horeca per dag per m2</t>
  </si>
  <si>
    <t>2.4 Overkappingen, tenten per dag per m2</t>
  </si>
  <si>
    <t>2.5 Tribunes open lucht per dag per m2</t>
  </si>
  <si>
    <t>2.6 Kraanwagens, hoogwerkers per dag p.m2</t>
  </si>
  <si>
    <t>2.7 Evenementen niet langer dan 14 dagen</t>
  </si>
  <si>
    <t>kosteloos</t>
  </si>
  <si>
    <t>3.1 Standplaats op markt art 160GW 1.1.b</t>
  </si>
  <si>
    <t>4.1 Standplaats art 5:17 APV p.dag p.m2</t>
  </si>
  <si>
    <t>4.2 Standplaats art 5:17 APV p.jaar p.m2</t>
  </si>
  <si>
    <t>5.1a Voertuigen en voorwerpen per dag p.m2</t>
  </si>
  <si>
    <t>5.1b Voertuigen en voorwerpen per jaar p.m2</t>
  </si>
  <si>
    <t>5.2a Voert. en voorw. op parkpl. per dag p.m2</t>
  </si>
  <si>
    <t>5.2b Voert. en voorw. op parkpl. per jaar p.m2</t>
  </si>
  <si>
    <t>5.3 (kofferbak)markten/evenementen 5.1+5.2</t>
  </si>
  <si>
    <t>TOERISTENBELASTING</t>
  </si>
  <si>
    <t>ARTIKEL 8</t>
  </si>
  <si>
    <t>Per persoon per overnachting</t>
  </si>
  <si>
    <t>6a forfaitaire berekening vaste jaarplaats</t>
  </si>
  <si>
    <t>tarief x 2,5 pers x  58 overnacht.</t>
  </si>
  <si>
    <t>6b forfaitaire berekening vaste seizoensplaats</t>
  </si>
  <si>
    <t>6c forfaitaire berekening seizoensplaats</t>
  </si>
  <si>
    <t>tarief x 2,6 pers x  54 overnacht.</t>
  </si>
  <si>
    <t>WATERTOERISTENBELASTING</t>
  </si>
  <si>
    <t>Per persoon per etmaal</t>
  </si>
  <si>
    <t>FORENSENBELASTING</t>
  </si>
  <si>
    <t>ARTIKEL 4</t>
  </si>
  <si>
    <t>4.5 Percentage van heffingsgrondslag OZB</t>
  </si>
  <si>
    <t>MARKTGELDEN</t>
  </si>
  <si>
    <t>a. Per dag per strekkende meter</t>
  </si>
  <si>
    <t>b. Per kwartaal per strekkende meter</t>
  </si>
  <si>
    <t>PARKEERBELASTINGEN</t>
  </si>
  <si>
    <t>1 parkeergelden</t>
  </si>
  <si>
    <t>1.1 Egmond aan Zee per uur</t>
  </si>
  <si>
    <t>1.2 Bergen aan Zee per uur</t>
  </si>
  <si>
    <t>1.3 Bergen per uur</t>
  </si>
  <si>
    <t>1.4 Schoorl per uur</t>
  </si>
  <si>
    <t>1.5 Hargen aan Zee per uur</t>
  </si>
  <si>
    <t>2 rechten parkeervergunningen</t>
  </si>
  <si>
    <t>2.1 bewonersvergunning na eerste per adres</t>
  </si>
  <si>
    <t>eerste vergunning kosteloos</t>
  </si>
  <si>
    <t>2.2 bezoekersvergunning</t>
  </si>
  <si>
    <t>2.3 bedrijfsvergunning bedoeld onder art 6a</t>
  </si>
  <si>
    <t>2.4 bedrijfsvergunning bedoeld onder art 6b</t>
  </si>
  <si>
    <t>2.5 tijdelijke bedrijfsvergun. voor eerste week</t>
  </si>
  <si>
    <t>2.5 tijdelijke bedrijfsverg. elke volgende week</t>
  </si>
  <si>
    <t>2.6 verblijfsrecreantenvergunning per jaar</t>
  </si>
  <si>
    <t>2.7 strandhuisjesvergunning per jaar</t>
  </si>
  <si>
    <t>2.8 marktliedenvergunning per jaar</t>
  </si>
  <si>
    <t>2.9 bijzondere vergunning art 3 lid 3 per jaar</t>
  </si>
  <si>
    <t>2.10 zorgvergunning binnen 1 kern per jaar</t>
  </si>
  <si>
    <t>2.10 zorgvergunning binnen 1 kern half jaar</t>
  </si>
  <si>
    <t>2.11 zorgvergunning gemeentebreed per jaar</t>
  </si>
  <si>
    <t>2.12 voor het wijzigen van een kenteken</t>
  </si>
  <si>
    <t>11.1 kosten van de naheffingsaanslag</t>
  </si>
  <si>
    <t xml:space="preserve">11.2a basistarief brengen voertuig bewaarpl. </t>
  </si>
  <si>
    <t>11.2b overbrengkosten voertuig bewaarplaats</t>
  </si>
  <si>
    <t>11.3a bewaarkosten voertuig eerste etmaal</t>
  </si>
  <si>
    <t>11.3b bewaarkosten voertuig volg. etmalen</t>
  </si>
  <si>
    <t>11.4 vóór overbrenging verwijderd door eig.</t>
  </si>
  <si>
    <t>LIJKBEZORGINGSRECHTEN</t>
  </si>
  <si>
    <t>1.1 Voor het begraven van de overledene</t>
  </si>
  <si>
    <t>1.1.1 een persoon van 12 jaar en ouder</t>
  </si>
  <si>
    <t>1.1.2 een persoon van 1 tot 12 jaar</t>
  </si>
  <si>
    <t>1.1.3 kinderen jonger dan 1 jaar &amp; ongeb.</t>
  </si>
  <si>
    <t>1.1.4 in een algemeen graf, 10 jarig recht</t>
  </si>
  <si>
    <t>1.3 begraven, bijzetten van asbus in graf, nis of plaats</t>
  </si>
  <si>
    <t>1.4 het verstrooien van as</t>
  </si>
  <si>
    <t>2.1 begraven en begraven houden in particulier graf</t>
  </si>
  <si>
    <t>2.1.1 voor 2 pers. 12 jaar en ouder voor 10 jaar</t>
  </si>
  <si>
    <t>2.1.2 voor 2 pers. 12 jaar en ouder voor 15 jaar</t>
  </si>
  <si>
    <t>2.1.3 voor 2 pers. 12 jaar en ouder voor 20 jaar</t>
  </si>
  <si>
    <t>2.1.4 voor 1 persoon in natuurgraf voor 50 jaar</t>
  </si>
  <si>
    <t>2.1.5 voor 1 persoon in natuurgraf voor 100 jaar</t>
  </si>
  <si>
    <t>2.2 begraven en begraven houden van asbussen</t>
  </si>
  <si>
    <t>2.2.1 twee asbussen in urnengraf voor 5 jaar</t>
  </si>
  <si>
    <t>2.2.2 twee asbussen in urnengraf voor 10 jaar</t>
  </si>
  <si>
    <t>2.2.3 twee asbussen in urnengraf voor 15 jaar</t>
  </si>
  <si>
    <t>2.2.4 twee asbussen in urnengraf voor 20 jaar</t>
  </si>
  <si>
    <t>2.2.5 twee asbussen in urnengraf voor 50 jaar</t>
  </si>
  <si>
    <t>2.2.6 twee asbussen in urnengraf voor 100 jaar</t>
  </si>
  <si>
    <t>2.3 recht op een urnenplaats en particuliere gedenkplaats</t>
  </si>
  <si>
    <t>2.3.1 twee asbussen voor 5 jaar</t>
  </si>
  <si>
    <t>2.3.2 twee asbussen voor 10 jaar</t>
  </si>
  <si>
    <t>2.3.3 twee asbussen voor 15 jaar</t>
  </si>
  <si>
    <t>2.3.4 twee asbussen voor 20 jaar</t>
  </si>
  <si>
    <t>2.4 gebruiksrecht voor nis in urnenmuur of columbarium</t>
  </si>
  <si>
    <t>2.4.1 twee asbussen voor 5 jaar</t>
  </si>
  <si>
    <t>2.4.2 twee asbussen voor 10 jaar</t>
  </si>
  <si>
    <t>2.4.3 twee asbussen voor 15 jaar</t>
  </si>
  <si>
    <t>2.4.4 twee asbussen voor 20 jaar</t>
  </si>
  <si>
    <t>2.5 Verlengen van het recht op een particulier graf</t>
  </si>
  <si>
    <t>2.5.5 reductie kindergraf voor kinderen van 1 tot 12 jaar</t>
  </si>
  <si>
    <t>2.5.6 reductie kindergraf voor kinderen jonger dan 1 jaar</t>
  </si>
  <si>
    <t>2.6 Verlengen van grafrechten op urnengraven en plaatsen</t>
  </si>
  <si>
    <t>2.6.1 voor een periode van 5 jaar</t>
  </si>
  <si>
    <t>2.6.2 voor een periode van 10 jaar</t>
  </si>
  <si>
    <t>2.6.3 voor een periode van 15 jaar</t>
  </si>
  <si>
    <t>2.6.4 voor een periode van 20 jaar</t>
  </si>
  <si>
    <t>2.7 voor een herdenkingsteken</t>
  </si>
  <si>
    <t>2.7.1 herdenkingsplaatje of inscriptie voor 20 jaar</t>
  </si>
  <si>
    <t>4 overige diensten</t>
  </si>
  <si>
    <t>4.1 plaatsen van boomschijf op natuurgraf</t>
  </si>
  <si>
    <t>obv contante waarde</t>
  </si>
  <si>
    <t>variabel</t>
  </si>
  <si>
    <t xml:space="preserve">Verordening: artikel 11 'kosten' </t>
  </si>
  <si>
    <t>2.1.6 reductie kindergraf kinderen 1 tot 12 jaar</t>
  </si>
  <si>
    <t>2.1.7 reductie kindergraf kinderen jonger dan 1 jaar</t>
  </si>
  <si>
    <t>1.2 Toeslag buitengewone uren (niet op gebruiksrecht)</t>
  </si>
  <si>
    <t>2.5.1 voor 2 personen vanaf 12 jaar voor 5 jaar</t>
  </si>
  <si>
    <t>2.5.2 voor 2 personen vanaf 12 jaar voor 10 jaar</t>
  </si>
  <si>
    <t>2.5.3 voor 2 personen vanaf 12 jaar voor 15 jaar</t>
  </si>
  <si>
    <t>2.5.4 voor 2 personen vanaf 12 jaar voor 20 jaar</t>
  </si>
  <si>
    <t>4.2 plaatsingsprocedure herdenkingsboom</t>
  </si>
  <si>
    <t xml:space="preserve">      Opgraven van een stoffelijk overschot</t>
  </si>
  <si>
    <t>3.1 samenvoegen van overledenen in bestaand graf</t>
  </si>
  <si>
    <t>3.2 verwijderen asbussen of urnen op verzoek</t>
  </si>
  <si>
    <t>Vervallen per 2022</t>
  </si>
  <si>
    <t xml:space="preserve">      overschrijven van grafrechten</t>
  </si>
  <si>
    <t>4.3 lijkschouwing door gemeentelijke lijkschouwer</t>
  </si>
  <si>
    <t>4.4 Lopende onderhoudsrechten uit eerdere verordeningen</t>
  </si>
  <si>
    <t>4.4.1 onderhoud per jaar</t>
  </si>
  <si>
    <t>4.4.2 Afkoop resterende jaren</t>
  </si>
  <si>
    <t>4.5 Gebruik aula en apparatuur</t>
  </si>
  <si>
    <t>4.5.1 voor de duur van maximaal 1 uur</t>
  </si>
  <si>
    <t>4.5.2 per half uur extra</t>
  </si>
  <si>
    <t>4.5.3 Koelruimte per 24 uur</t>
  </si>
  <si>
    <t>3 Verwijderen en herbegraven</t>
  </si>
  <si>
    <t>o.b.v. 6 x uurtarief</t>
  </si>
  <si>
    <t>o.b.v. 3 x uurtarief</t>
  </si>
  <si>
    <t xml:space="preserve">1.1 - 1.2 - 1.3 - 1.4 maximum per dag </t>
  </si>
  <si>
    <t xml:space="preserve">1.5 maximum per dag </t>
  </si>
  <si>
    <t>2% indexering, obv 10 x dagtarief</t>
  </si>
  <si>
    <t>Tarief 2023 onafgerond</t>
  </si>
  <si>
    <t>obv GRP/kostendekkendheid</t>
  </si>
  <si>
    <t>Index percentage</t>
  </si>
  <si>
    <t xml:space="preserve">Index bedrag      </t>
  </si>
  <si>
    <t>2% indexering afronden op €</t>
  </si>
  <si>
    <t>per 2020 in tarief OZB eigenaren</t>
  </si>
  <si>
    <t xml:space="preserve">Tarief 2023 </t>
  </si>
  <si>
    <t>Gemaximeerd rijkstarief</t>
  </si>
  <si>
    <t>ARTIKEL 7</t>
  </si>
  <si>
    <t xml:space="preserve">BIZ-bijdrage per jaar aan gebruiker onroerende zaak </t>
  </si>
  <si>
    <t>Categorie 2: €      12.000 t/m € 499.999</t>
  </si>
  <si>
    <t>Categorie 1: €                0 t/m €   11.999</t>
  </si>
  <si>
    <t>Categorie 3: €    500.000 t/m € 999.999</t>
  </si>
  <si>
    <t>Categorie 4: € 1.000.000 t/m &gt;</t>
  </si>
  <si>
    <t>Tarief naar hoogte WOZ waarde</t>
  </si>
  <si>
    <t>BIZ DUINDORP SCHOORL 2023 - 2027</t>
  </si>
  <si>
    <t>BIZ EGMOND AAN ZEE 2021 - 2025</t>
  </si>
  <si>
    <t>Vast tarief geldt van 2021 t/m 2025</t>
  </si>
  <si>
    <t>EENMALIG RIOOLAANSLUITRECHT</t>
  </si>
  <si>
    <t>1.a enkele aansluiting 0 t/m 10 meter</t>
  </si>
  <si>
    <t>1.b groter dan 10 meter: o.b.v. werkelijke kosten</t>
  </si>
  <si>
    <t>1.c aansluiting op drukriolering</t>
  </si>
  <si>
    <t>2.   verhoging van de tarieven bij dubbele leiding</t>
  </si>
  <si>
    <t>werkelijke kosten, maximaal € 7.500</t>
  </si>
  <si>
    <t>Nieuw per 1-1-2023</t>
  </si>
  <si>
    <t>Nultarief tot € 12.000 WOZ waarde</t>
  </si>
  <si>
    <t xml:space="preserve">Maximum rijkstarief </t>
  </si>
  <si>
    <t>betreft percentage van de WOZ waarde</t>
  </si>
  <si>
    <t>Tarief 2024 onafgerond</t>
  </si>
  <si>
    <t xml:space="preserve">Tarief 2024 </t>
  </si>
  <si>
    <t>stijging tarief € 0,10</t>
  </si>
  <si>
    <t>1.1a eenpersoons huishouden</t>
  </si>
  <si>
    <t>obv kostendekkendheid</t>
  </si>
  <si>
    <t>1.1b twee of meerpersoons huishouden</t>
  </si>
  <si>
    <t>nvt</t>
  </si>
  <si>
    <t xml:space="preserve">1.1c Tweede woning/ vakantiewoning </t>
  </si>
  <si>
    <t>1.2a voor een extra container gft van 240 liter</t>
  </si>
  <si>
    <t>1.2b voor een extra container huish. afval van 240 liter</t>
  </si>
  <si>
    <t>2.1.1.1a container 240 liter per lediging</t>
  </si>
  <si>
    <t>2.1.1.1b container 140 liter per lediging</t>
  </si>
  <si>
    <t>3.2 verstrekking tweede milieupas</t>
  </si>
  <si>
    <t>3.1 verstrekking milieupas bij vermissing</t>
  </si>
  <si>
    <t>3.3a ophalen aan huis van grofvuil max 2m3</t>
  </si>
  <si>
    <t>3.3b ophalen aan huis van takken max 2m3</t>
  </si>
  <si>
    <t>3.3c ophalen aan huis bruin/witgoed max 2 st</t>
  </si>
  <si>
    <t>3.3d ophalen aan huis matrassen max 2 st</t>
  </si>
  <si>
    <t>3.5 vervangen container onzorgvuldig handelen</t>
  </si>
  <si>
    <t>3.8 omwisselen container nieuwe inwoner</t>
  </si>
  <si>
    <t>3.9 omwisselen container nieuwe belastingpl.</t>
  </si>
  <si>
    <t>3.10 vervangen container bij schuld gemeente</t>
  </si>
  <si>
    <t>3.4  omwisselen ander formaat GFT container</t>
  </si>
  <si>
    <t>3.6 omwisselen van afvalpas naar container</t>
  </si>
  <si>
    <t>3.7 omwisselen van container naar afvalpas</t>
  </si>
  <si>
    <t>2.1.1.2a per inworp inwerptrommel 30 liter</t>
  </si>
  <si>
    <t>2.1.1.2b per inworp inwerptrommel 60 liter</t>
  </si>
  <si>
    <t>Nieuwe tarievenstructuur m.i.v. 2024</t>
  </si>
  <si>
    <t>2.7.3 aanvullen herdenkingsplaatje extra naam</t>
  </si>
  <si>
    <t>2.7.2 verlengen met 10 jaar</t>
  </si>
  <si>
    <t>Zie toelichting voorstel</t>
  </si>
  <si>
    <t>2.2a Attracties t/m 250m2, per dag p.m2</t>
  </si>
  <si>
    <t>2.2b Attracties meer dan 250m2, per dag p.m2</t>
  </si>
  <si>
    <t>Percentage van de WOZ 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</si>
</sst>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000%"/>
    <numFmt numFmtId="166" formatCode="_-&quot;€&quot;\ * #,##0.000_-;_-&quot;€&quot;\ * #,##0.000\-;_-&quot;€&quot;\ * &quot;-&quot;???_-;_-@_-"/>
    <numFmt numFmtId="167" formatCode="0.0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i/>
      <sz val="14"/>
      <color indexed="10"/>
      <name val="Arial"/>
      <family val="2"/>
    </font>
    <font>
      <i/>
      <sz val="14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rgb="FFDFDFDF"/>
      </left>
      <right style="thick">
        <color rgb="FFDFDFDF"/>
      </right>
      <top style="thick">
        <color rgb="FFDFDFDF"/>
      </top>
      <bottom style="thick">
        <color rgb="FFDFDFD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3" borderId="2" xfId="0" applyFont="1" applyFill="1" applyBorder="1"/>
    <xf numFmtId="10" fontId="4" fillId="3" borderId="2" xfId="0" applyNumberFormat="1" applyFont="1" applyFill="1" applyBorder="1"/>
    <xf numFmtId="0" fontId="4" fillId="3" borderId="2" xfId="1" applyNumberFormat="1" applyFont="1" applyFill="1" applyBorder="1" applyAlignment="1">
      <alignment horizontal="left"/>
    </xf>
    <xf numFmtId="44" fontId="4" fillId="3" borderId="2" xfId="1" applyFont="1" applyFill="1" applyBorder="1" applyAlignment="1">
      <alignment horizontal="center"/>
    </xf>
    <xf numFmtId="0" fontId="5" fillId="0" borderId="2" xfId="0" applyFont="1" applyBorder="1"/>
    <xf numFmtId="44" fontId="4" fillId="0" borderId="2" xfId="1" applyFont="1" applyFill="1" applyBorder="1"/>
    <xf numFmtId="164" fontId="4" fillId="4" borderId="2" xfId="0" applyNumberFormat="1" applyFont="1" applyFill="1" applyBorder="1"/>
    <xf numFmtId="2" fontId="4" fillId="0" borderId="2" xfId="0" applyNumberFormat="1" applyFont="1" applyBorder="1"/>
    <xf numFmtId="44" fontId="4" fillId="0" borderId="2" xfId="1" applyFont="1" applyBorder="1"/>
    <xf numFmtId="164" fontId="4" fillId="0" borderId="2" xfId="0" applyNumberFormat="1" applyFont="1" applyBorder="1"/>
    <xf numFmtId="10" fontId="4" fillId="0" borderId="2" xfId="0" applyNumberFormat="1" applyFont="1" applyBorder="1"/>
    <xf numFmtId="7" fontId="4" fillId="0" borderId="2" xfId="0" applyNumberFormat="1" applyFont="1" applyBorder="1"/>
    <xf numFmtId="0" fontId="6" fillId="0" borderId="2" xfId="0" applyFont="1" applyBorder="1"/>
    <xf numFmtId="0" fontId="4" fillId="5" borderId="2" xfId="0" applyFont="1" applyFill="1" applyBorder="1"/>
    <xf numFmtId="44" fontId="4" fillId="5" borderId="2" xfId="1" applyFont="1" applyFill="1" applyBorder="1"/>
    <xf numFmtId="2" fontId="4" fillId="5" borderId="2" xfId="0" applyNumberFormat="1" applyFont="1" applyFill="1" applyBorder="1"/>
    <xf numFmtId="10" fontId="4" fillId="0" borderId="2" xfId="1" applyNumberFormat="1" applyFont="1" applyFill="1" applyBorder="1"/>
    <xf numFmtId="164" fontId="4" fillId="5" borderId="2" xfId="0" applyNumberFormat="1" applyFont="1" applyFill="1" applyBorder="1"/>
    <xf numFmtId="0" fontId="7" fillId="4" borderId="2" xfId="0" applyFont="1" applyFill="1" applyBorder="1" applyAlignment="1">
      <alignment vertical="center" wrapText="1"/>
    </xf>
    <xf numFmtId="164" fontId="4" fillId="0" borderId="2" xfId="0" applyNumberFormat="1" applyFont="1" applyBorder="1" applyAlignment="1">
      <alignment horizontal="right"/>
    </xf>
    <xf numFmtId="0" fontId="6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/>
    </xf>
    <xf numFmtId="44" fontId="8" fillId="0" borderId="2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44" fontId="4" fillId="0" borderId="2" xfId="1" applyFont="1" applyFill="1" applyBorder="1" applyAlignment="1">
      <alignment horizontal="left" vertical="center"/>
    </xf>
    <xf numFmtId="44" fontId="8" fillId="0" borderId="2" xfId="1" applyFont="1" applyFill="1" applyBorder="1" applyAlignment="1">
      <alignment horizontal="left" vertical="center" wrapText="1"/>
    </xf>
    <xf numFmtId="44" fontId="4" fillId="0" borderId="2" xfId="1" applyFont="1" applyFill="1" applyBorder="1" applyAlignment="1">
      <alignment horizontal="left" vertical="center" wrapText="1"/>
    </xf>
    <xf numFmtId="44" fontId="9" fillId="0" borderId="2" xfId="1" applyFont="1" applyFill="1" applyBorder="1" applyAlignment="1">
      <alignment horizontal="left" vertical="center" wrapText="1"/>
    </xf>
    <xf numFmtId="44" fontId="9" fillId="0" borderId="2" xfId="1" applyFont="1" applyFill="1" applyBorder="1" applyAlignment="1">
      <alignment horizontal="left" vertical="center"/>
    </xf>
    <xf numFmtId="166" fontId="4" fillId="0" borderId="2" xfId="0" applyNumberFormat="1" applyFont="1" applyBorder="1"/>
    <xf numFmtId="10" fontId="10" fillId="0" borderId="2" xfId="1" applyNumberFormat="1" applyFont="1" applyFill="1" applyBorder="1" applyAlignment="1">
      <alignment horizontal="left" vertical="center"/>
    </xf>
    <xf numFmtId="44" fontId="10" fillId="0" borderId="2" xfId="1" applyFont="1" applyFill="1" applyBorder="1" applyAlignment="1">
      <alignment horizontal="left" vertical="center"/>
    </xf>
    <xf numFmtId="9" fontId="4" fillId="0" borderId="2" xfId="2" applyFont="1" applyFill="1" applyBorder="1" applyAlignment="1">
      <alignment horizontal="left" vertical="center" wrapText="1"/>
    </xf>
    <xf numFmtId="10" fontId="4" fillId="0" borderId="2" xfId="1" applyNumberFormat="1" applyFont="1" applyFill="1" applyBorder="1" applyAlignment="1">
      <alignment horizontal="left" vertical="center" wrapText="1"/>
    </xf>
    <xf numFmtId="10" fontId="4" fillId="0" borderId="2" xfId="1" applyNumberFormat="1" applyFont="1" applyFill="1" applyBorder="1" applyAlignment="1">
      <alignment horizontal="left" vertical="center"/>
    </xf>
    <xf numFmtId="10" fontId="4" fillId="0" borderId="2" xfId="2" applyNumberFormat="1" applyFont="1" applyFill="1" applyBorder="1" applyAlignment="1">
      <alignment horizontal="left" vertical="center"/>
    </xf>
    <xf numFmtId="44" fontId="10" fillId="0" borderId="2" xfId="1" applyFont="1" applyFill="1" applyBorder="1" applyAlignment="1">
      <alignment horizontal="left" vertical="center" wrapText="1"/>
    </xf>
    <xf numFmtId="10" fontId="10" fillId="0" borderId="2" xfId="1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/>
    </xf>
    <xf numFmtId="44" fontId="8" fillId="0" borderId="2" xfId="1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horizontal="right"/>
    </xf>
    <xf numFmtId="167" fontId="4" fillId="0" borderId="2" xfId="1" applyNumberFormat="1" applyFont="1" applyFill="1" applyBorder="1"/>
    <xf numFmtId="10" fontId="4" fillId="4" borderId="2" xfId="0" applyNumberFormat="1" applyFont="1" applyFill="1" applyBorder="1"/>
    <xf numFmtId="49" fontId="4" fillId="4" borderId="2" xfId="0" applyNumberFormat="1" applyFont="1" applyFill="1" applyBorder="1" applyAlignment="1">
      <alignment horizontal="right"/>
    </xf>
    <xf numFmtId="10" fontId="4" fillId="4" borderId="2" xfId="0" applyNumberFormat="1" applyFont="1" applyFill="1" applyBorder="1" applyAlignment="1">
      <alignment horizontal="right"/>
    </xf>
    <xf numFmtId="49" fontId="4" fillId="0" borderId="2" xfId="1" applyNumberFormat="1" applyFont="1" applyFill="1" applyBorder="1"/>
    <xf numFmtId="44" fontId="4" fillId="0" borderId="2" xfId="1" applyFont="1" applyFill="1" applyBorder="1" applyAlignment="1">
      <alignment horizontal="right"/>
    </xf>
    <xf numFmtId="44" fontId="4" fillId="0" borderId="2" xfId="0" applyNumberFormat="1" applyFont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Z604"/>
  <sheetViews>
    <sheetView tabSelected="1" workbookViewId="0">
      <pane ySplit="1" topLeftCell="A2" activePane="bottomLeft" state="frozen"/>
      <selection pane="bottomLeft"/>
    </sheetView>
  </sheetViews>
  <sheetFormatPr defaultRowHeight="18" x14ac:dyDescent="0.25"/>
  <cols>
    <col min="1" max="1" width="68.42578125" style="4" customWidth="1"/>
    <col min="2" max="2" width="17.7109375" style="10" bestFit="1" customWidth="1"/>
    <col min="3" max="3" width="17.42578125" style="10" customWidth="1"/>
    <col min="4" max="4" width="15.140625" style="10" bestFit="1" customWidth="1"/>
    <col min="5" max="5" width="21.42578125" style="10" customWidth="1"/>
    <col min="6" max="6" width="17.42578125" style="10" customWidth="1"/>
    <col min="7" max="7" width="21.5703125" style="10" customWidth="1"/>
    <col min="8" max="8" width="49.85546875" style="4" customWidth="1"/>
    <col min="9" max="9" width="17.5703125" style="4" customWidth="1"/>
    <col min="10" max="257" width="9.140625" style="4"/>
    <col min="258" max="258" width="55.140625" style="4" customWidth="1"/>
    <col min="259" max="259" width="17.5703125" style="4" customWidth="1"/>
    <col min="260" max="260" width="13.42578125" style="4" customWidth="1"/>
    <col min="261" max="261" width="13.85546875" style="4" customWidth="1"/>
    <col min="262" max="262" width="17.42578125" style="4" customWidth="1"/>
    <col min="263" max="263" width="17.5703125" style="4" customWidth="1"/>
    <col min="264" max="264" width="38" style="4" customWidth="1"/>
    <col min="265" max="265" width="3.28515625" style="4" customWidth="1"/>
    <col min="266" max="513" width="9.140625" style="4"/>
    <col min="514" max="514" width="55.140625" style="4" customWidth="1"/>
    <col min="515" max="515" width="17.5703125" style="4" customWidth="1"/>
    <col min="516" max="516" width="13.42578125" style="4" customWidth="1"/>
    <col min="517" max="517" width="13.85546875" style="4" customWidth="1"/>
    <col min="518" max="518" width="17.42578125" style="4" customWidth="1"/>
    <col min="519" max="519" width="17.5703125" style="4" customWidth="1"/>
    <col min="520" max="520" width="38" style="4" customWidth="1"/>
    <col min="521" max="521" width="3.28515625" style="4" customWidth="1"/>
    <col min="522" max="769" width="9.140625" style="4"/>
    <col min="770" max="770" width="55.140625" style="4" customWidth="1"/>
    <col min="771" max="771" width="17.5703125" style="4" customWidth="1"/>
    <col min="772" max="772" width="13.42578125" style="4" customWidth="1"/>
    <col min="773" max="773" width="13.85546875" style="4" customWidth="1"/>
    <col min="774" max="774" width="17.42578125" style="4" customWidth="1"/>
    <col min="775" max="775" width="17.5703125" style="4" customWidth="1"/>
    <col min="776" max="776" width="38" style="4" customWidth="1"/>
    <col min="777" max="777" width="3.28515625" style="4" customWidth="1"/>
    <col min="778" max="1025" width="9.140625" style="4"/>
    <col min="1026" max="1026" width="55.140625" style="4" customWidth="1"/>
    <col min="1027" max="1027" width="17.5703125" style="4" customWidth="1"/>
    <col min="1028" max="1028" width="13.42578125" style="4" customWidth="1"/>
    <col min="1029" max="1029" width="13.85546875" style="4" customWidth="1"/>
    <col min="1030" max="1030" width="17.42578125" style="4" customWidth="1"/>
    <col min="1031" max="1031" width="17.5703125" style="4" customWidth="1"/>
    <col min="1032" max="1032" width="38" style="4" customWidth="1"/>
    <col min="1033" max="1033" width="3.28515625" style="4" customWidth="1"/>
    <col min="1034" max="1281" width="9.140625" style="4"/>
    <col min="1282" max="1282" width="55.140625" style="4" customWidth="1"/>
    <col min="1283" max="1283" width="17.5703125" style="4" customWidth="1"/>
    <col min="1284" max="1284" width="13.42578125" style="4" customWidth="1"/>
    <col min="1285" max="1285" width="13.85546875" style="4" customWidth="1"/>
    <col min="1286" max="1286" width="17.42578125" style="4" customWidth="1"/>
    <col min="1287" max="1287" width="17.5703125" style="4" customWidth="1"/>
    <col min="1288" max="1288" width="38" style="4" customWidth="1"/>
    <col min="1289" max="1289" width="3.28515625" style="4" customWidth="1"/>
    <col min="1290" max="1537" width="9.140625" style="4"/>
    <col min="1538" max="1538" width="55.140625" style="4" customWidth="1"/>
    <col min="1539" max="1539" width="17.5703125" style="4" customWidth="1"/>
    <col min="1540" max="1540" width="13.42578125" style="4" customWidth="1"/>
    <col min="1541" max="1541" width="13.85546875" style="4" customWidth="1"/>
    <col min="1542" max="1542" width="17.42578125" style="4" customWidth="1"/>
    <col min="1543" max="1543" width="17.5703125" style="4" customWidth="1"/>
    <col min="1544" max="1544" width="38" style="4" customWidth="1"/>
    <col min="1545" max="1545" width="3.28515625" style="4" customWidth="1"/>
    <col min="1546" max="1793" width="9.140625" style="4"/>
    <col min="1794" max="1794" width="55.140625" style="4" customWidth="1"/>
    <col min="1795" max="1795" width="17.5703125" style="4" customWidth="1"/>
    <col min="1796" max="1796" width="13.42578125" style="4" customWidth="1"/>
    <col min="1797" max="1797" width="13.85546875" style="4" customWidth="1"/>
    <col min="1798" max="1798" width="17.42578125" style="4" customWidth="1"/>
    <col min="1799" max="1799" width="17.5703125" style="4" customWidth="1"/>
    <col min="1800" max="1800" width="38" style="4" customWidth="1"/>
    <col min="1801" max="1801" width="3.28515625" style="4" customWidth="1"/>
    <col min="1802" max="2049" width="9.140625" style="4"/>
    <col min="2050" max="2050" width="55.140625" style="4" customWidth="1"/>
    <col min="2051" max="2051" width="17.5703125" style="4" customWidth="1"/>
    <col min="2052" max="2052" width="13.42578125" style="4" customWidth="1"/>
    <col min="2053" max="2053" width="13.85546875" style="4" customWidth="1"/>
    <col min="2054" max="2054" width="17.42578125" style="4" customWidth="1"/>
    <col min="2055" max="2055" width="17.5703125" style="4" customWidth="1"/>
    <col min="2056" max="2056" width="38" style="4" customWidth="1"/>
    <col min="2057" max="2057" width="3.28515625" style="4" customWidth="1"/>
    <col min="2058" max="2305" width="9.140625" style="4"/>
    <col min="2306" max="2306" width="55.140625" style="4" customWidth="1"/>
    <col min="2307" max="2307" width="17.5703125" style="4" customWidth="1"/>
    <col min="2308" max="2308" width="13.42578125" style="4" customWidth="1"/>
    <col min="2309" max="2309" width="13.85546875" style="4" customWidth="1"/>
    <col min="2310" max="2310" width="17.42578125" style="4" customWidth="1"/>
    <col min="2311" max="2311" width="17.5703125" style="4" customWidth="1"/>
    <col min="2312" max="2312" width="38" style="4" customWidth="1"/>
    <col min="2313" max="2313" width="3.28515625" style="4" customWidth="1"/>
    <col min="2314" max="2561" width="9.140625" style="4"/>
    <col min="2562" max="2562" width="55.140625" style="4" customWidth="1"/>
    <col min="2563" max="2563" width="17.5703125" style="4" customWidth="1"/>
    <col min="2564" max="2564" width="13.42578125" style="4" customWidth="1"/>
    <col min="2565" max="2565" width="13.85546875" style="4" customWidth="1"/>
    <col min="2566" max="2566" width="17.42578125" style="4" customWidth="1"/>
    <col min="2567" max="2567" width="17.5703125" style="4" customWidth="1"/>
    <col min="2568" max="2568" width="38" style="4" customWidth="1"/>
    <col min="2569" max="2569" width="3.28515625" style="4" customWidth="1"/>
    <col min="2570" max="2817" width="9.140625" style="4"/>
    <col min="2818" max="2818" width="55.140625" style="4" customWidth="1"/>
    <col min="2819" max="2819" width="17.5703125" style="4" customWidth="1"/>
    <col min="2820" max="2820" width="13.42578125" style="4" customWidth="1"/>
    <col min="2821" max="2821" width="13.85546875" style="4" customWidth="1"/>
    <col min="2822" max="2822" width="17.42578125" style="4" customWidth="1"/>
    <col min="2823" max="2823" width="17.5703125" style="4" customWidth="1"/>
    <col min="2824" max="2824" width="38" style="4" customWidth="1"/>
    <col min="2825" max="2825" width="3.28515625" style="4" customWidth="1"/>
    <col min="2826" max="3073" width="9.140625" style="4"/>
    <col min="3074" max="3074" width="55.140625" style="4" customWidth="1"/>
    <col min="3075" max="3075" width="17.5703125" style="4" customWidth="1"/>
    <col min="3076" max="3076" width="13.42578125" style="4" customWidth="1"/>
    <col min="3077" max="3077" width="13.85546875" style="4" customWidth="1"/>
    <col min="3078" max="3078" width="17.42578125" style="4" customWidth="1"/>
    <col min="3079" max="3079" width="17.5703125" style="4" customWidth="1"/>
    <col min="3080" max="3080" width="38" style="4" customWidth="1"/>
    <col min="3081" max="3081" width="3.28515625" style="4" customWidth="1"/>
    <col min="3082" max="3329" width="9.140625" style="4"/>
    <col min="3330" max="3330" width="55.140625" style="4" customWidth="1"/>
    <col min="3331" max="3331" width="17.5703125" style="4" customWidth="1"/>
    <col min="3332" max="3332" width="13.42578125" style="4" customWidth="1"/>
    <col min="3333" max="3333" width="13.85546875" style="4" customWidth="1"/>
    <col min="3334" max="3334" width="17.42578125" style="4" customWidth="1"/>
    <col min="3335" max="3335" width="17.5703125" style="4" customWidth="1"/>
    <col min="3336" max="3336" width="38" style="4" customWidth="1"/>
    <col min="3337" max="3337" width="3.28515625" style="4" customWidth="1"/>
    <col min="3338" max="3585" width="9.140625" style="4"/>
    <col min="3586" max="3586" width="55.140625" style="4" customWidth="1"/>
    <col min="3587" max="3587" width="17.5703125" style="4" customWidth="1"/>
    <col min="3588" max="3588" width="13.42578125" style="4" customWidth="1"/>
    <col min="3589" max="3589" width="13.85546875" style="4" customWidth="1"/>
    <col min="3590" max="3590" width="17.42578125" style="4" customWidth="1"/>
    <col min="3591" max="3591" width="17.5703125" style="4" customWidth="1"/>
    <col min="3592" max="3592" width="38" style="4" customWidth="1"/>
    <col min="3593" max="3593" width="3.28515625" style="4" customWidth="1"/>
    <col min="3594" max="3841" width="9.140625" style="4"/>
    <col min="3842" max="3842" width="55.140625" style="4" customWidth="1"/>
    <col min="3843" max="3843" width="17.5703125" style="4" customWidth="1"/>
    <col min="3844" max="3844" width="13.42578125" style="4" customWidth="1"/>
    <col min="3845" max="3845" width="13.85546875" style="4" customWidth="1"/>
    <col min="3846" max="3846" width="17.42578125" style="4" customWidth="1"/>
    <col min="3847" max="3847" width="17.5703125" style="4" customWidth="1"/>
    <col min="3848" max="3848" width="38" style="4" customWidth="1"/>
    <col min="3849" max="3849" width="3.28515625" style="4" customWidth="1"/>
    <col min="3850" max="4097" width="9.140625" style="4"/>
    <col min="4098" max="4098" width="55.140625" style="4" customWidth="1"/>
    <col min="4099" max="4099" width="17.5703125" style="4" customWidth="1"/>
    <col min="4100" max="4100" width="13.42578125" style="4" customWidth="1"/>
    <col min="4101" max="4101" width="13.85546875" style="4" customWidth="1"/>
    <col min="4102" max="4102" width="17.42578125" style="4" customWidth="1"/>
    <col min="4103" max="4103" width="17.5703125" style="4" customWidth="1"/>
    <col min="4104" max="4104" width="38" style="4" customWidth="1"/>
    <col min="4105" max="4105" width="3.28515625" style="4" customWidth="1"/>
    <col min="4106" max="4353" width="9.140625" style="4"/>
    <col min="4354" max="4354" width="55.140625" style="4" customWidth="1"/>
    <col min="4355" max="4355" width="17.5703125" style="4" customWidth="1"/>
    <col min="4356" max="4356" width="13.42578125" style="4" customWidth="1"/>
    <col min="4357" max="4357" width="13.85546875" style="4" customWidth="1"/>
    <col min="4358" max="4358" width="17.42578125" style="4" customWidth="1"/>
    <col min="4359" max="4359" width="17.5703125" style="4" customWidth="1"/>
    <col min="4360" max="4360" width="38" style="4" customWidth="1"/>
    <col min="4361" max="4361" width="3.28515625" style="4" customWidth="1"/>
    <col min="4362" max="4609" width="9.140625" style="4"/>
    <col min="4610" max="4610" width="55.140625" style="4" customWidth="1"/>
    <col min="4611" max="4611" width="17.5703125" style="4" customWidth="1"/>
    <col min="4612" max="4612" width="13.42578125" style="4" customWidth="1"/>
    <col min="4613" max="4613" width="13.85546875" style="4" customWidth="1"/>
    <col min="4614" max="4614" width="17.42578125" style="4" customWidth="1"/>
    <col min="4615" max="4615" width="17.5703125" style="4" customWidth="1"/>
    <col min="4616" max="4616" width="38" style="4" customWidth="1"/>
    <col min="4617" max="4617" width="3.28515625" style="4" customWidth="1"/>
    <col min="4618" max="4865" width="9.140625" style="4"/>
    <col min="4866" max="4866" width="55.140625" style="4" customWidth="1"/>
    <col min="4867" max="4867" width="17.5703125" style="4" customWidth="1"/>
    <col min="4868" max="4868" width="13.42578125" style="4" customWidth="1"/>
    <col min="4869" max="4869" width="13.85546875" style="4" customWidth="1"/>
    <col min="4870" max="4870" width="17.42578125" style="4" customWidth="1"/>
    <col min="4871" max="4871" width="17.5703125" style="4" customWidth="1"/>
    <col min="4872" max="4872" width="38" style="4" customWidth="1"/>
    <col min="4873" max="4873" width="3.28515625" style="4" customWidth="1"/>
    <col min="4874" max="5121" width="9.140625" style="4"/>
    <col min="5122" max="5122" width="55.140625" style="4" customWidth="1"/>
    <col min="5123" max="5123" width="17.5703125" style="4" customWidth="1"/>
    <col min="5124" max="5124" width="13.42578125" style="4" customWidth="1"/>
    <col min="5125" max="5125" width="13.85546875" style="4" customWidth="1"/>
    <col min="5126" max="5126" width="17.42578125" style="4" customWidth="1"/>
    <col min="5127" max="5127" width="17.5703125" style="4" customWidth="1"/>
    <col min="5128" max="5128" width="38" style="4" customWidth="1"/>
    <col min="5129" max="5129" width="3.28515625" style="4" customWidth="1"/>
    <col min="5130" max="5377" width="9.140625" style="4"/>
    <col min="5378" max="5378" width="55.140625" style="4" customWidth="1"/>
    <col min="5379" max="5379" width="17.5703125" style="4" customWidth="1"/>
    <col min="5380" max="5380" width="13.42578125" style="4" customWidth="1"/>
    <col min="5381" max="5381" width="13.85546875" style="4" customWidth="1"/>
    <col min="5382" max="5382" width="17.42578125" style="4" customWidth="1"/>
    <col min="5383" max="5383" width="17.5703125" style="4" customWidth="1"/>
    <col min="5384" max="5384" width="38" style="4" customWidth="1"/>
    <col min="5385" max="5385" width="3.28515625" style="4" customWidth="1"/>
    <col min="5386" max="5633" width="9.140625" style="4"/>
    <col min="5634" max="5634" width="55.140625" style="4" customWidth="1"/>
    <col min="5635" max="5635" width="17.5703125" style="4" customWidth="1"/>
    <col min="5636" max="5636" width="13.42578125" style="4" customWidth="1"/>
    <col min="5637" max="5637" width="13.85546875" style="4" customWidth="1"/>
    <col min="5638" max="5638" width="17.42578125" style="4" customWidth="1"/>
    <col min="5639" max="5639" width="17.5703125" style="4" customWidth="1"/>
    <col min="5640" max="5640" width="38" style="4" customWidth="1"/>
    <col min="5641" max="5641" width="3.28515625" style="4" customWidth="1"/>
    <col min="5642" max="5889" width="9.140625" style="4"/>
    <col min="5890" max="5890" width="55.140625" style="4" customWidth="1"/>
    <col min="5891" max="5891" width="17.5703125" style="4" customWidth="1"/>
    <col min="5892" max="5892" width="13.42578125" style="4" customWidth="1"/>
    <col min="5893" max="5893" width="13.85546875" style="4" customWidth="1"/>
    <col min="5894" max="5894" width="17.42578125" style="4" customWidth="1"/>
    <col min="5895" max="5895" width="17.5703125" style="4" customWidth="1"/>
    <col min="5896" max="5896" width="38" style="4" customWidth="1"/>
    <col min="5897" max="5897" width="3.28515625" style="4" customWidth="1"/>
    <col min="5898" max="6145" width="9.140625" style="4"/>
    <col min="6146" max="6146" width="55.140625" style="4" customWidth="1"/>
    <col min="6147" max="6147" width="17.5703125" style="4" customWidth="1"/>
    <col min="6148" max="6148" width="13.42578125" style="4" customWidth="1"/>
    <col min="6149" max="6149" width="13.85546875" style="4" customWidth="1"/>
    <col min="6150" max="6150" width="17.42578125" style="4" customWidth="1"/>
    <col min="6151" max="6151" width="17.5703125" style="4" customWidth="1"/>
    <col min="6152" max="6152" width="38" style="4" customWidth="1"/>
    <col min="6153" max="6153" width="3.28515625" style="4" customWidth="1"/>
    <col min="6154" max="6401" width="9.140625" style="4"/>
    <col min="6402" max="6402" width="55.140625" style="4" customWidth="1"/>
    <col min="6403" max="6403" width="17.5703125" style="4" customWidth="1"/>
    <col min="6404" max="6404" width="13.42578125" style="4" customWidth="1"/>
    <col min="6405" max="6405" width="13.85546875" style="4" customWidth="1"/>
    <col min="6406" max="6406" width="17.42578125" style="4" customWidth="1"/>
    <col min="6407" max="6407" width="17.5703125" style="4" customWidth="1"/>
    <col min="6408" max="6408" width="38" style="4" customWidth="1"/>
    <col min="6409" max="6409" width="3.28515625" style="4" customWidth="1"/>
    <col min="6410" max="6657" width="9.140625" style="4"/>
    <col min="6658" max="6658" width="55.140625" style="4" customWidth="1"/>
    <col min="6659" max="6659" width="17.5703125" style="4" customWidth="1"/>
    <col min="6660" max="6660" width="13.42578125" style="4" customWidth="1"/>
    <col min="6661" max="6661" width="13.85546875" style="4" customWidth="1"/>
    <col min="6662" max="6662" width="17.42578125" style="4" customWidth="1"/>
    <col min="6663" max="6663" width="17.5703125" style="4" customWidth="1"/>
    <col min="6664" max="6664" width="38" style="4" customWidth="1"/>
    <col min="6665" max="6665" width="3.28515625" style="4" customWidth="1"/>
    <col min="6666" max="6913" width="9.140625" style="4"/>
    <col min="6914" max="6914" width="55.140625" style="4" customWidth="1"/>
    <col min="6915" max="6915" width="17.5703125" style="4" customWidth="1"/>
    <col min="6916" max="6916" width="13.42578125" style="4" customWidth="1"/>
    <col min="6917" max="6917" width="13.85546875" style="4" customWidth="1"/>
    <col min="6918" max="6918" width="17.42578125" style="4" customWidth="1"/>
    <col min="6919" max="6919" width="17.5703125" style="4" customWidth="1"/>
    <col min="6920" max="6920" width="38" style="4" customWidth="1"/>
    <col min="6921" max="6921" width="3.28515625" style="4" customWidth="1"/>
    <col min="6922" max="7169" width="9.140625" style="4"/>
    <col min="7170" max="7170" width="55.140625" style="4" customWidth="1"/>
    <col min="7171" max="7171" width="17.5703125" style="4" customWidth="1"/>
    <col min="7172" max="7172" width="13.42578125" style="4" customWidth="1"/>
    <col min="7173" max="7173" width="13.85546875" style="4" customWidth="1"/>
    <col min="7174" max="7174" width="17.42578125" style="4" customWidth="1"/>
    <col min="7175" max="7175" width="17.5703125" style="4" customWidth="1"/>
    <col min="7176" max="7176" width="38" style="4" customWidth="1"/>
    <col min="7177" max="7177" width="3.28515625" style="4" customWidth="1"/>
    <col min="7178" max="7425" width="9.140625" style="4"/>
    <col min="7426" max="7426" width="55.140625" style="4" customWidth="1"/>
    <col min="7427" max="7427" width="17.5703125" style="4" customWidth="1"/>
    <col min="7428" max="7428" width="13.42578125" style="4" customWidth="1"/>
    <col min="7429" max="7429" width="13.85546875" style="4" customWidth="1"/>
    <col min="7430" max="7430" width="17.42578125" style="4" customWidth="1"/>
    <col min="7431" max="7431" width="17.5703125" style="4" customWidth="1"/>
    <col min="7432" max="7432" width="38" style="4" customWidth="1"/>
    <col min="7433" max="7433" width="3.28515625" style="4" customWidth="1"/>
    <col min="7434" max="7681" width="9.140625" style="4"/>
    <col min="7682" max="7682" width="55.140625" style="4" customWidth="1"/>
    <col min="7683" max="7683" width="17.5703125" style="4" customWidth="1"/>
    <col min="7684" max="7684" width="13.42578125" style="4" customWidth="1"/>
    <col min="7685" max="7685" width="13.85546875" style="4" customWidth="1"/>
    <col min="7686" max="7686" width="17.42578125" style="4" customWidth="1"/>
    <col min="7687" max="7687" width="17.5703125" style="4" customWidth="1"/>
    <col min="7688" max="7688" width="38" style="4" customWidth="1"/>
    <col min="7689" max="7689" width="3.28515625" style="4" customWidth="1"/>
    <col min="7690" max="7937" width="9.140625" style="4"/>
    <col min="7938" max="7938" width="55.140625" style="4" customWidth="1"/>
    <col min="7939" max="7939" width="17.5703125" style="4" customWidth="1"/>
    <col min="7940" max="7940" width="13.42578125" style="4" customWidth="1"/>
    <col min="7941" max="7941" width="13.85546875" style="4" customWidth="1"/>
    <col min="7942" max="7942" width="17.42578125" style="4" customWidth="1"/>
    <col min="7943" max="7943" width="17.5703125" style="4" customWidth="1"/>
    <col min="7944" max="7944" width="38" style="4" customWidth="1"/>
    <col min="7945" max="7945" width="3.28515625" style="4" customWidth="1"/>
    <col min="7946" max="8193" width="9.140625" style="4"/>
    <col min="8194" max="8194" width="55.140625" style="4" customWidth="1"/>
    <col min="8195" max="8195" width="17.5703125" style="4" customWidth="1"/>
    <col min="8196" max="8196" width="13.42578125" style="4" customWidth="1"/>
    <col min="8197" max="8197" width="13.85546875" style="4" customWidth="1"/>
    <col min="8198" max="8198" width="17.42578125" style="4" customWidth="1"/>
    <col min="8199" max="8199" width="17.5703125" style="4" customWidth="1"/>
    <col min="8200" max="8200" width="38" style="4" customWidth="1"/>
    <col min="8201" max="8201" width="3.28515625" style="4" customWidth="1"/>
    <col min="8202" max="8449" width="9.140625" style="4"/>
    <col min="8450" max="8450" width="55.140625" style="4" customWidth="1"/>
    <col min="8451" max="8451" width="17.5703125" style="4" customWidth="1"/>
    <col min="8452" max="8452" width="13.42578125" style="4" customWidth="1"/>
    <col min="8453" max="8453" width="13.85546875" style="4" customWidth="1"/>
    <col min="8454" max="8454" width="17.42578125" style="4" customWidth="1"/>
    <col min="8455" max="8455" width="17.5703125" style="4" customWidth="1"/>
    <col min="8456" max="8456" width="38" style="4" customWidth="1"/>
    <col min="8457" max="8457" width="3.28515625" style="4" customWidth="1"/>
    <col min="8458" max="8705" width="9.140625" style="4"/>
    <col min="8706" max="8706" width="55.140625" style="4" customWidth="1"/>
    <col min="8707" max="8707" width="17.5703125" style="4" customWidth="1"/>
    <col min="8708" max="8708" width="13.42578125" style="4" customWidth="1"/>
    <col min="8709" max="8709" width="13.85546875" style="4" customWidth="1"/>
    <col min="8710" max="8710" width="17.42578125" style="4" customWidth="1"/>
    <col min="8711" max="8711" width="17.5703125" style="4" customWidth="1"/>
    <col min="8712" max="8712" width="38" style="4" customWidth="1"/>
    <col min="8713" max="8713" width="3.28515625" style="4" customWidth="1"/>
    <col min="8714" max="8961" width="9.140625" style="4"/>
    <col min="8962" max="8962" width="55.140625" style="4" customWidth="1"/>
    <col min="8963" max="8963" width="17.5703125" style="4" customWidth="1"/>
    <col min="8964" max="8964" width="13.42578125" style="4" customWidth="1"/>
    <col min="8965" max="8965" width="13.85546875" style="4" customWidth="1"/>
    <col min="8966" max="8966" width="17.42578125" style="4" customWidth="1"/>
    <col min="8967" max="8967" width="17.5703125" style="4" customWidth="1"/>
    <col min="8968" max="8968" width="38" style="4" customWidth="1"/>
    <col min="8969" max="8969" width="3.28515625" style="4" customWidth="1"/>
    <col min="8970" max="9217" width="9.140625" style="4"/>
    <col min="9218" max="9218" width="55.140625" style="4" customWidth="1"/>
    <col min="9219" max="9219" width="17.5703125" style="4" customWidth="1"/>
    <col min="9220" max="9220" width="13.42578125" style="4" customWidth="1"/>
    <col min="9221" max="9221" width="13.85546875" style="4" customWidth="1"/>
    <col min="9222" max="9222" width="17.42578125" style="4" customWidth="1"/>
    <col min="9223" max="9223" width="17.5703125" style="4" customWidth="1"/>
    <col min="9224" max="9224" width="38" style="4" customWidth="1"/>
    <col min="9225" max="9225" width="3.28515625" style="4" customWidth="1"/>
    <col min="9226" max="9473" width="9.140625" style="4"/>
    <col min="9474" max="9474" width="55.140625" style="4" customWidth="1"/>
    <col min="9475" max="9475" width="17.5703125" style="4" customWidth="1"/>
    <col min="9476" max="9476" width="13.42578125" style="4" customWidth="1"/>
    <col min="9477" max="9477" width="13.85546875" style="4" customWidth="1"/>
    <col min="9478" max="9478" width="17.42578125" style="4" customWidth="1"/>
    <col min="9479" max="9479" width="17.5703125" style="4" customWidth="1"/>
    <col min="9480" max="9480" width="38" style="4" customWidth="1"/>
    <col min="9481" max="9481" width="3.28515625" style="4" customWidth="1"/>
    <col min="9482" max="9729" width="9.140625" style="4"/>
    <col min="9730" max="9730" width="55.140625" style="4" customWidth="1"/>
    <col min="9731" max="9731" width="17.5703125" style="4" customWidth="1"/>
    <col min="9732" max="9732" width="13.42578125" style="4" customWidth="1"/>
    <col min="9733" max="9733" width="13.85546875" style="4" customWidth="1"/>
    <col min="9734" max="9734" width="17.42578125" style="4" customWidth="1"/>
    <col min="9735" max="9735" width="17.5703125" style="4" customWidth="1"/>
    <col min="9736" max="9736" width="38" style="4" customWidth="1"/>
    <col min="9737" max="9737" width="3.28515625" style="4" customWidth="1"/>
    <col min="9738" max="9985" width="9.140625" style="4"/>
    <col min="9986" max="9986" width="55.140625" style="4" customWidth="1"/>
    <col min="9987" max="9987" width="17.5703125" style="4" customWidth="1"/>
    <col min="9988" max="9988" width="13.42578125" style="4" customWidth="1"/>
    <col min="9989" max="9989" width="13.85546875" style="4" customWidth="1"/>
    <col min="9990" max="9990" width="17.42578125" style="4" customWidth="1"/>
    <col min="9991" max="9991" width="17.5703125" style="4" customWidth="1"/>
    <col min="9992" max="9992" width="38" style="4" customWidth="1"/>
    <col min="9993" max="9993" width="3.28515625" style="4" customWidth="1"/>
    <col min="9994" max="10241" width="9.140625" style="4"/>
    <col min="10242" max="10242" width="55.140625" style="4" customWidth="1"/>
    <col min="10243" max="10243" width="17.5703125" style="4" customWidth="1"/>
    <col min="10244" max="10244" width="13.42578125" style="4" customWidth="1"/>
    <col min="10245" max="10245" width="13.85546875" style="4" customWidth="1"/>
    <col min="10246" max="10246" width="17.42578125" style="4" customWidth="1"/>
    <col min="10247" max="10247" width="17.5703125" style="4" customWidth="1"/>
    <col min="10248" max="10248" width="38" style="4" customWidth="1"/>
    <col min="10249" max="10249" width="3.28515625" style="4" customWidth="1"/>
    <col min="10250" max="10497" width="9.140625" style="4"/>
    <col min="10498" max="10498" width="55.140625" style="4" customWidth="1"/>
    <col min="10499" max="10499" width="17.5703125" style="4" customWidth="1"/>
    <col min="10500" max="10500" width="13.42578125" style="4" customWidth="1"/>
    <col min="10501" max="10501" width="13.85546875" style="4" customWidth="1"/>
    <col min="10502" max="10502" width="17.42578125" style="4" customWidth="1"/>
    <col min="10503" max="10503" width="17.5703125" style="4" customWidth="1"/>
    <col min="10504" max="10504" width="38" style="4" customWidth="1"/>
    <col min="10505" max="10505" width="3.28515625" style="4" customWidth="1"/>
    <col min="10506" max="10753" width="9.140625" style="4"/>
    <col min="10754" max="10754" width="55.140625" style="4" customWidth="1"/>
    <col min="10755" max="10755" width="17.5703125" style="4" customWidth="1"/>
    <col min="10756" max="10756" width="13.42578125" style="4" customWidth="1"/>
    <col min="10757" max="10757" width="13.85546875" style="4" customWidth="1"/>
    <col min="10758" max="10758" width="17.42578125" style="4" customWidth="1"/>
    <col min="10759" max="10759" width="17.5703125" style="4" customWidth="1"/>
    <col min="10760" max="10760" width="38" style="4" customWidth="1"/>
    <col min="10761" max="10761" width="3.28515625" style="4" customWidth="1"/>
    <col min="10762" max="11009" width="9.140625" style="4"/>
    <col min="11010" max="11010" width="55.140625" style="4" customWidth="1"/>
    <col min="11011" max="11011" width="17.5703125" style="4" customWidth="1"/>
    <col min="11012" max="11012" width="13.42578125" style="4" customWidth="1"/>
    <col min="11013" max="11013" width="13.85546875" style="4" customWidth="1"/>
    <col min="11014" max="11014" width="17.42578125" style="4" customWidth="1"/>
    <col min="11015" max="11015" width="17.5703125" style="4" customWidth="1"/>
    <col min="11016" max="11016" width="38" style="4" customWidth="1"/>
    <col min="11017" max="11017" width="3.28515625" style="4" customWidth="1"/>
    <col min="11018" max="11265" width="9.140625" style="4"/>
    <col min="11266" max="11266" width="55.140625" style="4" customWidth="1"/>
    <col min="11267" max="11267" width="17.5703125" style="4" customWidth="1"/>
    <col min="11268" max="11268" width="13.42578125" style="4" customWidth="1"/>
    <col min="11269" max="11269" width="13.85546875" style="4" customWidth="1"/>
    <col min="11270" max="11270" width="17.42578125" style="4" customWidth="1"/>
    <col min="11271" max="11271" width="17.5703125" style="4" customWidth="1"/>
    <col min="11272" max="11272" width="38" style="4" customWidth="1"/>
    <col min="11273" max="11273" width="3.28515625" style="4" customWidth="1"/>
    <col min="11274" max="11521" width="9.140625" style="4"/>
    <col min="11522" max="11522" width="55.140625" style="4" customWidth="1"/>
    <col min="11523" max="11523" width="17.5703125" style="4" customWidth="1"/>
    <col min="11524" max="11524" width="13.42578125" style="4" customWidth="1"/>
    <col min="11525" max="11525" width="13.85546875" style="4" customWidth="1"/>
    <col min="11526" max="11526" width="17.42578125" style="4" customWidth="1"/>
    <col min="11527" max="11527" width="17.5703125" style="4" customWidth="1"/>
    <col min="11528" max="11528" width="38" style="4" customWidth="1"/>
    <col min="11529" max="11529" width="3.28515625" style="4" customWidth="1"/>
    <col min="11530" max="11777" width="9.140625" style="4"/>
    <col min="11778" max="11778" width="55.140625" style="4" customWidth="1"/>
    <col min="11779" max="11779" width="17.5703125" style="4" customWidth="1"/>
    <col min="11780" max="11780" width="13.42578125" style="4" customWidth="1"/>
    <col min="11781" max="11781" width="13.85546875" style="4" customWidth="1"/>
    <col min="11782" max="11782" width="17.42578125" style="4" customWidth="1"/>
    <col min="11783" max="11783" width="17.5703125" style="4" customWidth="1"/>
    <col min="11784" max="11784" width="38" style="4" customWidth="1"/>
    <col min="11785" max="11785" width="3.28515625" style="4" customWidth="1"/>
    <col min="11786" max="12033" width="9.140625" style="4"/>
    <col min="12034" max="12034" width="55.140625" style="4" customWidth="1"/>
    <col min="12035" max="12035" width="17.5703125" style="4" customWidth="1"/>
    <col min="12036" max="12036" width="13.42578125" style="4" customWidth="1"/>
    <col min="12037" max="12037" width="13.85546875" style="4" customWidth="1"/>
    <col min="12038" max="12038" width="17.42578125" style="4" customWidth="1"/>
    <col min="12039" max="12039" width="17.5703125" style="4" customWidth="1"/>
    <col min="12040" max="12040" width="38" style="4" customWidth="1"/>
    <col min="12041" max="12041" width="3.28515625" style="4" customWidth="1"/>
    <col min="12042" max="12289" width="9.140625" style="4"/>
    <col min="12290" max="12290" width="55.140625" style="4" customWidth="1"/>
    <col min="12291" max="12291" width="17.5703125" style="4" customWidth="1"/>
    <col min="12292" max="12292" width="13.42578125" style="4" customWidth="1"/>
    <col min="12293" max="12293" width="13.85546875" style="4" customWidth="1"/>
    <col min="12294" max="12294" width="17.42578125" style="4" customWidth="1"/>
    <col min="12295" max="12295" width="17.5703125" style="4" customWidth="1"/>
    <col min="12296" max="12296" width="38" style="4" customWidth="1"/>
    <col min="12297" max="12297" width="3.28515625" style="4" customWidth="1"/>
    <col min="12298" max="12545" width="9.140625" style="4"/>
    <col min="12546" max="12546" width="55.140625" style="4" customWidth="1"/>
    <col min="12547" max="12547" width="17.5703125" style="4" customWidth="1"/>
    <col min="12548" max="12548" width="13.42578125" style="4" customWidth="1"/>
    <col min="12549" max="12549" width="13.85546875" style="4" customWidth="1"/>
    <col min="12550" max="12550" width="17.42578125" style="4" customWidth="1"/>
    <col min="12551" max="12551" width="17.5703125" style="4" customWidth="1"/>
    <col min="12552" max="12552" width="38" style="4" customWidth="1"/>
    <col min="12553" max="12553" width="3.28515625" style="4" customWidth="1"/>
    <col min="12554" max="12801" width="9.140625" style="4"/>
    <col min="12802" max="12802" width="55.140625" style="4" customWidth="1"/>
    <col min="12803" max="12803" width="17.5703125" style="4" customWidth="1"/>
    <col min="12804" max="12804" width="13.42578125" style="4" customWidth="1"/>
    <col min="12805" max="12805" width="13.85546875" style="4" customWidth="1"/>
    <col min="12806" max="12806" width="17.42578125" style="4" customWidth="1"/>
    <col min="12807" max="12807" width="17.5703125" style="4" customWidth="1"/>
    <col min="12808" max="12808" width="38" style="4" customWidth="1"/>
    <col min="12809" max="12809" width="3.28515625" style="4" customWidth="1"/>
    <col min="12810" max="13057" width="9.140625" style="4"/>
    <col min="13058" max="13058" width="55.140625" style="4" customWidth="1"/>
    <col min="13059" max="13059" width="17.5703125" style="4" customWidth="1"/>
    <col min="13060" max="13060" width="13.42578125" style="4" customWidth="1"/>
    <col min="13061" max="13061" width="13.85546875" style="4" customWidth="1"/>
    <col min="13062" max="13062" width="17.42578125" style="4" customWidth="1"/>
    <col min="13063" max="13063" width="17.5703125" style="4" customWidth="1"/>
    <col min="13064" max="13064" width="38" style="4" customWidth="1"/>
    <col min="13065" max="13065" width="3.28515625" style="4" customWidth="1"/>
    <col min="13066" max="13313" width="9.140625" style="4"/>
    <col min="13314" max="13314" width="55.140625" style="4" customWidth="1"/>
    <col min="13315" max="13315" width="17.5703125" style="4" customWidth="1"/>
    <col min="13316" max="13316" width="13.42578125" style="4" customWidth="1"/>
    <col min="13317" max="13317" width="13.85546875" style="4" customWidth="1"/>
    <col min="13318" max="13318" width="17.42578125" style="4" customWidth="1"/>
    <col min="13319" max="13319" width="17.5703125" style="4" customWidth="1"/>
    <col min="13320" max="13320" width="38" style="4" customWidth="1"/>
    <col min="13321" max="13321" width="3.28515625" style="4" customWidth="1"/>
    <col min="13322" max="13569" width="9.140625" style="4"/>
    <col min="13570" max="13570" width="55.140625" style="4" customWidth="1"/>
    <col min="13571" max="13571" width="17.5703125" style="4" customWidth="1"/>
    <col min="13572" max="13572" width="13.42578125" style="4" customWidth="1"/>
    <col min="13573" max="13573" width="13.85546875" style="4" customWidth="1"/>
    <col min="13574" max="13574" width="17.42578125" style="4" customWidth="1"/>
    <col min="13575" max="13575" width="17.5703125" style="4" customWidth="1"/>
    <col min="13576" max="13576" width="38" style="4" customWidth="1"/>
    <col min="13577" max="13577" width="3.28515625" style="4" customWidth="1"/>
    <col min="13578" max="13825" width="9.140625" style="4"/>
    <col min="13826" max="13826" width="55.140625" style="4" customWidth="1"/>
    <col min="13827" max="13827" width="17.5703125" style="4" customWidth="1"/>
    <col min="13828" max="13828" width="13.42578125" style="4" customWidth="1"/>
    <col min="13829" max="13829" width="13.85546875" style="4" customWidth="1"/>
    <col min="13830" max="13830" width="17.42578125" style="4" customWidth="1"/>
    <col min="13831" max="13831" width="17.5703125" style="4" customWidth="1"/>
    <col min="13832" max="13832" width="38" style="4" customWidth="1"/>
    <col min="13833" max="13833" width="3.28515625" style="4" customWidth="1"/>
    <col min="13834" max="14081" width="9.140625" style="4"/>
    <col min="14082" max="14082" width="55.140625" style="4" customWidth="1"/>
    <col min="14083" max="14083" width="17.5703125" style="4" customWidth="1"/>
    <col min="14084" max="14084" width="13.42578125" style="4" customWidth="1"/>
    <col min="14085" max="14085" width="13.85546875" style="4" customWidth="1"/>
    <col min="14086" max="14086" width="17.42578125" style="4" customWidth="1"/>
    <col min="14087" max="14087" width="17.5703125" style="4" customWidth="1"/>
    <col min="14088" max="14088" width="38" style="4" customWidth="1"/>
    <col min="14089" max="14089" width="3.28515625" style="4" customWidth="1"/>
    <col min="14090" max="14337" width="9.140625" style="4"/>
    <col min="14338" max="14338" width="55.140625" style="4" customWidth="1"/>
    <col min="14339" max="14339" width="17.5703125" style="4" customWidth="1"/>
    <col min="14340" max="14340" width="13.42578125" style="4" customWidth="1"/>
    <col min="14341" max="14341" width="13.85546875" style="4" customWidth="1"/>
    <col min="14342" max="14342" width="17.42578125" style="4" customWidth="1"/>
    <col min="14343" max="14343" width="17.5703125" style="4" customWidth="1"/>
    <col min="14344" max="14344" width="38" style="4" customWidth="1"/>
    <col min="14345" max="14345" width="3.28515625" style="4" customWidth="1"/>
    <col min="14346" max="14593" width="9.140625" style="4"/>
    <col min="14594" max="14594" width="55.140625" style="4" customWidth="1"/>
    <col min="14595" max="14595" width="17.5703125" style="4" customWidth="1"/>
    <col min="14596" max="14596" width="13.42578125" style="4" customWidth="1"/>
    <col min="14597" max="14597" width="13.85546875" style="4" customWidth="1"/>
    <col min="14598" max="14598" width="17.42578125" style="4" customWidth="1"/>
    <col min="14599" max="14599" width="17.5703125" style="4" customWidth="1"/>
    <col min="14600" max="14600" width="38" style="4" customWidth="1"/>
    <col min="14601" max="14601" width="3.28515625" style="4" customWidth="1"/>
    <col min="14602" max="14849" width="9.140625" style="4"/>
    <col min="14850" max="14850" width="55.140625" style="4" customWidth="1"/>
    <col min="14851" max="14851" width="17.5703125" style="4" customWidth="1"/>
    <col min="14852" max="14852" width="13.42578125" style="4" customWidth="1"/>
    <col min="14853" max="14853" width="13.85546875" style="4" customWidth="1"/>
    <col min="14854" max="14854" width="17.42578125" style="4" customWidth="1"/>
    <col min="14855" max="14855" width="17.5703125" style="4" customWidth="1"/>
    <col min="14856" max="14856" width="38" style="4" customWidth="1"/>
    <col min="14857" max="14857" width="3.28515625" style="4" customWidth="1"/>
    <col min="14858" max="15105" width="9.140625" style="4"/>
    <col min="15106" max="15106" width="55.140625" style="4" customWidth="1"/>
    <col min="15107" max="15107" width="17.5703125" style="4" customWidth="1"/>
    <col min="15108" max="15108" width="13.42578125" style="4" customWidth="1"/>
    <col min="15109" max="15109" width="13.85546875" style="4" customWidth="1"/>
    <col min="15110" max="15110" width="17.42578125" style="4" customWidth="1"/>
    <col min="15111" max="15111" width="17.5703125" style="4" customWidth="1"/>
    <col min="15112" max="15112" width="38" style="4" customWidth="1"/>
    <col min="15113" max="15113" width="3.28515625" style="4" customWidth="1"/>
    <col min="15114" max="15361" width="9.140625" style="4"/>
    <col min="15362" max="15362" width="55.140625" style="4" customWidth="1"/>
    <col min="15363" max="15363" width="17.5703125" style="4" customWidth="1"/>
    <col min="15364" max="15364" width="13.42578125" style="4" customWidth="1"/>
    <col min="15365" max="15365" width="13.85546875" style="4" customWidth="1"/>
    <col min="15366" max="15366" width="17.42578125" style="4" customWidth="1"/>
    <col min="15367" max="15367" width="17.5703125" style="4" customWidth="1"/>
    <col min="15368" max="15368" width="38" style="4" customWidth="1"/>
    <col min="15369" max="15369" width="3.28515625" style="4" customWidth="1"/>
    <col min="15370" max="15617" width="9.140625" style="4"/>
    <col min="15618" max="15618" width="55.140625" style="4" customWidth="1"/>
    <col min="15619" max="15619" width="17.5703125" style="4" customWidth="1"/>
    <col min="15620" max="15620" width="13.42578125" style="4" customWidth="1"/>
    <col min="15621" max="15621" width="13.85546875" style="4" customWidth="1"/>
    <col min="15622" max="15622" width="17.42578125" style="4" customWidth="1"/>
    <col min="15623" max="15623" width="17.5703125" style="4" customWidth="1"/>
    <col min="15624" max="15624" width="38" style="4" customWidth="1"/>
    <col min="15625" max="15625" width="3.28515625" style="4" customWidth="1"/>
    <col min="15626" max="15873" width="9.140625" style="4"/>
    <col min="15874" max="15874" width="55.140625" style="4" customWidth="1"/>
    <col min="15875" max="15875" width="17.5703125" style="4" customWidth="1"/>
    <col min="15876" max="15876" width="13.42578125" style="4" customWidth="1"/>
    <col min="15877" max="15877" width="13.85546875" style="4" customWidth="1"/>
    <col min="15878" max="15878" width="17.42578125" style="4" customWidth="1"/>
    <col min="15879" max="15879" width="17.5703125" style="4" customWidth="1"/>
    <col min="15880" max="15880" width="38" style="4" customWidth="1"/>
    <col min="15881" max="15881" width="3.28515625" style="4" customWidth="1"/>
    <col min="15882" max="16129" width="9.140625" style="4"/>
    <col min="16130" max="16130" width="55.140625" style="4" customWidth="1"/>
    <col min="16131" max="16131" width="17.5703125" style="4" customWidth="1"/>
    <col min="16132" max="16132" width="13.42578125" style="4" customWidth="1"/>
    <col min="16133" max="16133" width="13.85546875" style="4" customWidth="1"/>
    <col min="16134" max="16134" width="17.42578125" style="4" customWidth="1"/>
    <col min="16135" max="16135" width="17.5703125" style="4" customWidth="1"/>
    <col min="16136" max="16136" width="38" style="4" customWidth="1"/>
    <col min="16137" max="16137" width="3.28515625" style="4" customWidth="1"/>
    <col min="16138" max="16384" width="9.140625" style="4"/>
  </cols>
  <sheetData>
    <row r="1" spans="1:9" ht="39.75" customHeight="1" thickTop="1" thickBot="1" x14ac:dyDescent="0.3">
      <c r="A1" s="1" t="s">
        <v>0</v>
      </c>
      <c r="B1" s="2" t="s">
        <v>165</v>
      </c>
      <c r="C1" s="2" t="s">
        <v>171</v>
      </c>
      <c r="D1" s="2" t="s">
        <v>167</v>
      </c>
      <c r="E1" s="2" t="s">
        <v>168</v>
      </c>
      <c r="F1" s="2" t="s">
        <v>193</v>
      </c>
      <c r="G1" s="2" t="s">
        <v>194</v>
      </c>
      <c r="H1" s="3" t="s">
        <v>1</v>
      </c>
    </row>
    <row r="2" spans="1:9" ht="7.5" customHeight="1" thickTop="1" x14ac:dyDescent="0.25">
      <c r="A2" s="5"/>
      <c r="B2" s="7"/>
      <c r="C2" s="8"/>
      <c r="D2" s="6"/>
      <c r="E2" s="5"/>
      <c r="F2" s="7"/>
      <c r="G2" s="8"/>
      <c r="H2" s="5"/>
    </row>
    <row r="3" spans="1:9" ht="18.75" customHeight="1" x14ac:dyDescent="0.3">
      <c r="A3" s="9" t="s">
        <v>2</v>
      </c>
      <c r="H3" s="10"/>
    </row>
    <row r="4" spans="1:9" ht="18.75" customHeight="1" x14ac:dyDescent="0.25">
      <c r="A4" s="4" t="s">
        <v>3</v>
      </c>
    </row>
    <row r="5" spans="1:9" ht="18.75" customHeight="1" x14ac:dyDescent="0.25">
      <c r="A5" s="4" t="s">
        <v>4</v>
      </c>
      <c r="C5" s="46">
        <v>0</v>
      </c>
      <c r="D5" s="47"/>
      <c r="G5" s="46"/>
      <c r="H5" s="4" t="s">
        <v>170</v>
      </c>
    </row>
    <row r="6" spans="1:9" ht="18.75" customHeight="1" x14ac:dyDescent="0.25">
      <c r="A6" s="4" t="s">
        <v>5</v>
      </c>
      <c r="C6" s="46">
        <v>8.7500000000000002E-4</v>
      </c>
      <c r="D6" s="49"/>
      <c r="G6" s="46">
        <v>8.9439999999999995E-4</v>
      </c>
      <c r="H6" s="4" t="s">
        <v>226</v>
      </c>
    </row>
    <row r="7" spans="1:9" ht="18.75" customHeight="1" x14ac:dyDescent="0.25">
      <c r="A7" s="4" t="s">
        <v>6</v>
      </c>
      <c r="C7" s="46">
        <v>4.2272999999999998E-3</v>
      </c>
      <c r="D7" s="49"/>
      <c r="G7" s="46">
        <v>4.5344000000000001E-3</v>
      </c>
      <c r="H7" s="4" t="s">
        <v>226</v>
      </c>
    </row>
    <row r="8" spans="1:9" ht="18.75" customHeight="1" x14ac:dyDescent="0.25">
      <c r="B8" s="12"/>
      <c r="C8" s="12"/>
      <c r="D8" s="12"/>
      <c r="G8" s="12"/>
    </row>
    <row r="9" spans="1:9" ht="18.75" customHeight="1" x14ac:dyDescent="0.3">
      <c r="A9" s="9" t="s">
        <v>7</v>
      </c>
    </row>
    <row r="10" spans="1:9" ht="18.75" customHeight="1" x14ac:dyDescent="0.25">
      <c r="A10" s="4" t="s">
        <v>8</v>
      </c>
    </row>
    <row r="11" spans="1:9" ht="18.75" customHeight="1" x14ac:dyDescent="0.25">
      <c r="A11" s="4" t="s">
        <v>9</v>
      </c>
      <c r="C11" s="13">
        <v>185</v>
      </c>
      <c r="D11" s="47"/>
      <c r="F11" s="10">
        <v>201</v>
      </c>
      <c r="G11" s="10">
        <v>201</v>
      </c>
      <c r="H11" s="4" t="s">
        <v>166</v>
      </c>
    </row>
    <row r="12" spans="1:9" ht="18.75" customHeight="1" x14ac:dyDescent="0.25">
      <c r="A12" s="4" t="s">
        <v>10</v>
      </c>
      <c r="C12" s="13">
        <v>370</v>
      </c>
      <c r="D12" s="47"/>
      <c r="F12" s="10">
        <v>402</v>
      </c>
      <c r="G12" s="10">
        <v>402</v>
      </c>
      <c r="H12" s="4" t="s">
        <v>166</v>
      </c>
    </row>
    <row r="13" spans="1:9" ht="18.75" customHeight="1" x14ac:dyDescent="0.25">
      <c r="A13" s="4" t="s">
        <v>11</v>
      </c>
      <c r="C13" s="13">
        <v>555</v>
      </c>
      <c r="D13" s="47"/>
      <c r="F13" s="10">
        <v>603</v>
      </c>
      <c r="G13" s="10">
        <v>603</v>
      </c>
      <c r="H13" s="4" t="s">
        <v>166</v>
      </c>
    </row>
    <row r="14" spans="1:9" ht="18.75" customHeight="1" x14ac:dyDescent="0.25">
      <c r="A14" s="4" t="s">
        <v>12</v>
      </c>
      <c r="C14" s="13">
        <v>925</v>
      </c>
      <c r="D14" s="47"/>
      <c r="F14" s="10">
        <v>1005</v>
      </c>
      <c r="G14" s="10">
        <v>1005</v>
      </c>
      <c r="H14" s="4" t="s">
        <v>166</v>
      </c>
    </row>
    <row r="15" spans="1:9" ht="18.75" customHeight="1" x14ac:dyDescent="0.25">
      <c r="A15" s="4" t="s">
        <v>13</v>
      </c>
      <c r="C15" s="13">
        <v>1295</v>
      </c>
      <c r="D15" s="47"/>
      <c r="F15" s="10">
        <v>1407</v>
      </c>
      <c r="G15" s="10">
        <v>1407</v>
      </c>
      <c r="H15" s="4" t="s">
        <v>166</v>
      </c>
      <c r="I15" s="52"/>
    </row>
    <row r="16" spans="1:9" ht="18.75" customHeight="1" x14ac:dyDescent="0.25">
      <c r="A16" s="4" t="s">
        <v>14</v>
      </c>
      <c r="C16" s="13">
        <v>1850</v>
      </c>
      <c r="D16" s="47"/>
      <c r="F16" s="10">
        <v>2010</v>
      </c>
      <c r="G16" s="10">
        <v>2010</v>
      </c>
      <c r="H16" s="4" t="s">
        <v>166</v>
      </c>
      <c r="I16" s="52"/>
    </row>
    <row r="17" spans="1:9" ht="18.75" customHeight="1" x14ac:dyDescent="0.25">
      <c r="A17" s="4" t="s">
        <v>15</v>
      </c>
      <c r="C17" s="13">
        <v>2775</v>
      </c>
      <c r="D17" s="47"/>
      <c r="F17" s="10">
        <v>3015</v>
      </c>
      <c r="G17" s="10">
        <v>3015</v>
      </c>
      <c r="H17" s="4" t="s">
        <v>166</v>
      </c>
      <c r="I17" s="52"/>
    </row>
    <row r="18" spans="1:9" ht="18.75" customHeight="1" x14ac:dyDescent="0.25">
      <c r="A18" s="4" t="s">
        <v>16</v>
      </c>
      <c r="C18" s="13">
        <v>4070</v>
      </c>
      <c r="D18" s="47"/>
      <c r="F18" s="10">
        <v>4422</v>
      </c>
      <c r="G18" s="10">
        <v>4422</v>
      </c>
      <c r="H18" s="4" t="s">
        <v>166</v>
      </c>
      <c r="I18" s="52"/>
    </row>
    <row r="19" spans="1:9" ht="18.75" customHeight="1" x14ac:dyDescent="0.25">
      <c r="A19" s="4" t="s">
        <v>17</v>
      </c>
      <c r="C19" s="13">
        <v>5550</v>
      </c>
      <c r="D19" s="47"/>
      <c r="F19" s="10">
        <v>6030</v>
      </c>
      <c r="G19" s="10">
        <v>6030</v>
      </c>
      <c r="H19" s="4" t="s">
        <v>166</v>
      </c>
      <c r="I19" s="52"/>
    </row>
    <row r="20" spans="1:9" ht="18.75" customHeight="1" x14ac:dyDescent="0.25">
      <c r="A20" s="4" t="s">
        <v>18</v>
      </c>
      <c r="C20" s="13">
        <v>7770</v>
      </c>
      <c r="D20" s="47"/>
      <c r="F20" s="10">
        <v>8442</v>
      </c>
      <c r="G20" s="10">
        <v>8442</v>
      </c>
      <c r="H20" s="4" t="s">
        <v>166</v>
      </c>
      <c r="I20" s="52"/>
    </row>
    <row r="21" spans="1:9" ht="18.75" customHeight="1" x14ac:dyDescent="0.25">
      <c r="A21" s="4" t="s">
        <v>19</v>
      </c>
      <c r="C21" s="13">
        <v>46.25</v>
      </c>
      <c r="D21" s="47"/>
      <c r="F21" s="10">
        <v>50.25</v>
      </c>
      <c r="G21" s="10">
        <v>50.25</v>
      </c>
      <c r="H21" s="4" t="s">
        <v>166</v>
      </c>
      <c r="I21" s="52"/>
    </row>
    <row r="22" spans="1:9" ht="18.75" customHeight="1" x14ac:dyDescent="0.25">
      <c r="C22" s="13"/>
      <c r="D22" s="47"/>
      <c r="I22" s="52"/>
    </row>
    <row r="23" spans="1:9" ht="18.75" customHeight="1" x14ac:dyDescent="0.3">
      <c r="A23" s="9" t="s">
        <v>20</v>
      </c>
      <c r="D23" s="15"/>
      <c r="E23" s="4"/>
      <c r="F23" s="13"/>
      <c r="I23" s="52"/>
    </row>
    <row r="24" spans="1:9" ht="18.75" customHeight="1" x14ac:dyDescent="0.25">
      <c r="A24" s="4" t="s">
        <v>22</v>
      </c>
      <c r="C24" s="12"/>
      <c r="D24" s="15"/>
      <c r="E24" s="4"/>
      <c r="F24" s="13"/>
      <c r="G24" s="12"/>
      <c r="H24" s="4" t="s">
        <v>197</v>
      </c>
      <c r="I24" s="52"/>
    </row>
    <row r="25" spans="1:9" ht="18.75" customHeight="1" x14ac:dyDescent="0.25">
      <c r="A25" s="4" t="s">
        <v>196</v>
      </c>
      <c r="B25" s="10">
        <v>278</v>
      </c>
      <c r="C25" s="10">
        <v>278</v>
      </c>
      <c r="D25" s="15"/>
      <c r="E25" s="15"/>
      <c r="F25" s="13">
        <v>235</v>
      </c>
      <c r="G25" s="13">
        <v>235</v>
      </c>
      <c r="H25" s="4" t="s">
        <v>220</v>
      </c>
    </row>
    <row r="26" spans="1:9" ht="18.75" customHeight="1" x14ac:dyDescent="0.25">
      <c r="A26" s="4" t="s">
        <v>198</v>
      </c>
      <c r="B26" s="10">
        <v>370</v>
      </c>
      <c r="C26" s="10">
        <v>370</v>
      </c>
      <c r="D26" s="15"/>
      <c r="E26" s="15"/>
      <c r="F26" s="13">
        <v>312</v>
      </c>
      <c r="G26" s="13">
        <v>312</v>
      </c>
      <c r="H26" s="4" t="s">
        <v>220</v>
      </c>
    </row>
    <row r="27" spans="1:9" ht="18.75" customHeight="1" x14ac:dyDescent="0.25">
      <c r="A27" s="4" t="s">
        <v>200</v>
      </c>
      <c r="B27" s="10">
        <v>370</v>
      </c>
      <c r="C27" s="10">
        <v>370</v>
      </c>
      <c r="D27" s="15"/>
      <c r="E27" s="15"/>
      <c r="F27" s="13">
        <v>312</v>
      </c>
      <c r="G27" s="13">
        <v>312</v>
      </c>
      <c r="H27" s="4" t="s">
        <v>220</v>
      </c>
    </row>
    <row r="28" spans="1:9" ht="18.75" customHeight="1" x14ac:dyDescent="0.25">
      <c r="A28" s="4" t="s">
        <v>201</v>
      </c>
      <c r="B28" s="14">
        <v>208</v>
      </c>
      <c r="C28" s="14">
        <v>208</v>
      </c>
      <c r="D28" s="48"/>
      <c r="F28" s="10">
        <v>156</v>
      </c>
      <c r="G28" s="10">
        <v>156</v>
      </c>
      <c r="H28" s="4" t="s">
        <v>220</v>
      </c>
    </row>
    <row r="29" spans="1:9" ht="18.75" customHeight="1" x14ac:dyDescent="0.25">
      <c r="A29" s="4" t="s">
        <v>202</v>
      </c>
      <c r="B29" s="14">
        <v>353</v>
      </c>
      <c r="C29" s="14">
        <v>353</v>
      </c>
      <c r="D29" s="48"/>
      <c r="F29" s="10">
        <v>312</v>
      </c>
      <c r="G29" s="10">
        <v>312</v>
      </c>
      <c r="H29" s="4" t="s">
        <v>220</v>
      </c>
    </row>
    <row r="30" spans="1:9" ht="18.75" customHeight="1" x14ac:dyDescent="0.25">
      <c r="A30" s="4" t="s">
        <v>203</v>
      </c>
      <c r="B30" s="51" t="s">
        <v>199</v>
      </c>
      <c r="C30" s="51" t="s">
        <v>199</v>
      </c>
      <c r="D30" s="15"/>
      <c r="E30" s="15"/>
      <c r="F30" s="13">
        <v>6.25</v>
      </c>
      <c r="G30" s="13">
        <v>6.25</v>
      </c>
      <c r="H30" s="4" t="s">
        <v>220</v>
      </c>
    </row>
    <row r="31" spans="1:9" ht="18.75" customHeight="1" x14ac:dyDescent="0.25">
      <c r="A31" s="4" t="s">
        <v>204</v>
      </c>
      <c r="B31" s="51" t="s">
        <v>199</v>
      </c>
      <c r="C31" s="51" t="s">
        <v>199</v>
      </c>
      <c r="D31" s="15"/>
      <c r="E31" s="15"/>
      <c r="F31" s="13">
        <v>3.64</v>
      </c>
      <c r="G31" s="13">
        <v>3.64</v>
      </c>
      <c r="H31" s="4" t="s">
        <v>220</v>
      </c>
    </row>
    <row r="32" spans="1:9" ht="18.75" customHeight="1" x14ac:dyDescent="0.25">
      <c r="A32" s="4" t="s">
        <v>218</v>
      </c>
      <c r="B32" s="51" t="s">
        <v>199</v>
      </c>
      <c r="C32" s="51" t="s">
        <v>199</v>
      </c>
      <c r="D32" s="15"/>
      <c r="E32" s="15"/>
      <c r="F32" s="13">
        <v>0.55000000000000004</v>
      </c>
      <c r="G32" s="13">
        <v>0.55000000000000004</v>
      </c>
      <c r="H32" s="4" t="s">
        <v>220</v>
      </c>
    </row>
    <row r="33" spans="1:8" ht="18.75" customHeight="1" x14ac:dyDescent="0.25">
      <c r="A33" s="4" t="s">
        <v>219</v>
      </c>
      <c r="B33" s="51" t="s">
        <v>199</v>
      </c>
      <c r="C33" s="51" t="s">
        <v>199</v>
      </c>
      <c r="D33" s="15"/>
      <c r="E33" s="15"/>
      <c r="F33" s="13">
        <v>1.1000000000000001</v>
      </c>
      <c r="G33" s="13">
        <v>1.1000000000000001</v>
      </c>
      <c r="H33" s="4" t="s">
        <v>220</v>
      </c>
    </row>
    <row r="34" spans="1:8" ht="18.75" customHeight="1" x14ac:dyDescent="0.25">
      <c r="A34" s="4" t="s">
        <v>206</v>
      </c>
      <c r="C34" s="14"/>
      <c r="D34" s="15"/>
      <c r="E34" s="15"/>
      <c r="F34" s="14">
        <v>10.5</v>
      </c>
      <c r="G34" s="14">
        <v>10.5</v>
      </c>
      <c r="H34" s="4" t="s">
        <v>220</v>
      </c>
    </row>
    <row r="35" spans="1:8" ht="18.75" customHeight="1" x14ac:dyDescent="0.25">
      <c r="A35" s="4" t="s">
        <v>205</v>
      </c>
      <c r="C35" s="14"/>
      <c r="D35" s="15"/>
      <c r="E35" s="15"/>
      <c r="F35" s="14">
        <v>10.5</v>
      </c>
      <c r="G35" s="14">
        <v>10.5</v>
      </c>
      <c r="H35" s="4" t="s">
        <v>220</v>
      </c>
    </row>
    <row r="36" spans="1:8" ht="18.75" customHeight="1" x14ac:dyDescent="0.25">
      <c r="A36" s="4" t="s">
        <v>207</v>
      </c>
      <c r="C36" s="14"/>
      <c r="D36" s="15"/>
      <c r="E36" s="15"/>
      <c r="F36" s="14">
        <v>15.2</v>
      </c>
      <c r="G36" s="14">
        <v>15.2</v>
      </c>
      <c r="H36" s="4" t="s">
        <v>220</v>
      </c>
    </row>
    <row r="37" spans="1:8" ht="18.75" customHeight="1" x14ac:dyDescent="0.25">
      <c r="A37" s="4" t="s">
        <v>208</v>
      </c>
      <c r="C37" s="14"/>
      <c r="D37" s="15"/>
      <c r="E37" s="15"/>
      <c r="F37" s="14">
        <v>15.2</v>
      </c>
      <c r="G37" s="14">
        <v>15.2</v>
      </c>
      <c r="H37" s="4" t="s">
        <v>220</v>
      </c>
    </row>
    <row r="38" spans="1:8" ht="18.75" customHeight="1" x14ac:dyDescent="0.25">
      <c r="A38" s="4" t="s">
        <v>209</v>
      </c>
      <c r="C38" s="14"/>
      <c r="D38" s="15"/>
      <c r="E38" s="15"/>
      <c r="F38" s="14">
        <v>15.2</v>
      </c>
      <c r="G38" s="14">
        <v>15.2</v>
      </c>
      <c r="H38" s="4" t="s">
        <v>220</v>
      </c>
    </row>
    <row r="39" spans="1:8" ht="18.75" customHeight="1" x14ac:dyDescent="0.25">
      <c r="A39" s="4" t="s">
        <v>210</v>
      </c>
      <c r="C39" s="14"/>
      <c r="D39" s="15"/>
      <c r="E39" s="15"/>
      <c r="F39" s="14">
        <v>15.2</v>
      </c>
      <c r="G39" s="14">
        <v>15.2</v>
      </c>
      <c r="H39" s="4" t="s">
        <v>220</v>
      </c>
    </row>
    <row r="40" spans="1:8" ht="18.75" customHeight="1" x14ac:dyDescent="0.25">
      <c r="A40" s="4" t="s">
        <v>215</v>
      </c>
      <c r="B40" s="14"/>
      <c r="C40" s="14"/>
      <c r="D40" s="15"/>
      <c r="E40" s="15"/>
      <c r="F40" s="13">
        <v>36.9</v>
      </c>
      <c r="G40" s="13">
        <v>36.9</v>
      </c>
      <c r="H40" s="4" t="s">
        <v>220</v>
      </c>
    </row>
    <row r="41" spans="1:8" ht="18.75" customHeight="1" x14ac:dyDescent="0.25">
      <c r="A41" s="4" t="s">
        <v>211</v>
      </c>
      <c r="B41" s="14"/>
      <c r="C41" s="14"/>
      <c r="D41" s="15"/>
      <c r="E41" s="15"/>
      <c r="F41" s="13">
        <v>42.2</v>
      </c>
      <c r="G41" s="13">
        <v>42.2</v>
      </c>
      <c r="H41" s="4" t="s">
        <v>220</v>
      </c>
    </row>
    <row r="42" spans="1:8" ht="18.75" customHeight="1" x14ac:dyDescent="0.25">
      <c r="A42" s="4" t="s">
        <v>216</v>
      </c>
      <c r="B42" s="14"/>
      <c r="C42" s="14"/>
      <c r="D42" s="15"/>
      <c r="E42" s="15"/>
      <c r="F42" s="13">
        <v>36.9</v>
      </c>
      <c r="G42" s="13">
        <v>36.9</v>
      </c>
      <c r="H42" s="4" t="s">
        <v>220</v>
      </c>
    </row>
    <row r="43" spans="1:8" ht="18.75" customHeight="1" x14ac:dyDescent="0.25">
      <c r="A43" s="4" t="s">
        <v>217</v>
      </c>
      <c r="B43" s="14"/>
      <c r="C43" s="14"/>
      <c r="D43" s="15"/>
      <c r="E43" s="15"/>
      <c r="F43" s="13">
        <v>36.9</v>
      </c>
      <c r="G43" s="13">
        <v>36.9</v>
      </c>
      <c r="H43" s="4" t="s">
        <v>220</v>
      </c>
    </row>
    <row r="44" spans="1:8" ht="18.75" customHeight="1" x14ac:dyDescent="0.25">
      <c r="A44" s="4" t="s">
        <v>212</v>
      </c>
      <c r="B44" s="50"/>
      <c r="C44" s="50"/>
      <c r="D44" s="15"/>
      <c r="E44" s="15"/>
      <c r="F44" s="13">
        <v>0</v>
      </c>
      <c r="G44" s="13">
        <v>0</v>
      </c>
      <c r="H44" s="4" t="s">
        <v>220</v>
      </c>
    </row>
    <row r="45" spans="1:8" ht="18.75" customHeight="1" x14ac:dyDescent="0.25">
      <c r="A45" s="4" t="s">
        <v>213</v>
      </c>
      <c r="B45" s="50"/>
      <c r="C45" s="50"/>
      <c r="D45" s="15"/>
      <c r="E45" s="15"/>
      <c r="F45" s="13">
        <v>0</v>
      </c>
      <c r="G45" s="13">
        <v>0</v>
      </c>
      <c r="H45" s="4" t="s">
        <v>220</v>
      </c>
    </row>
    <row r="46" spans="1:8" ht="18.75" customHeight="1" x14ac:dyDescent="0.25">
      <c r="A46" s="4" t="s">
        <v>214</v>
      </c>
      <c r="B46" s="50"/>
      <c r="C46" s="50"/>
      <c r="D46" s="15"/>
      <c r="E46" s="15"/>
      <c r="F46" s="13">
        <v>0</v>
      </c>
      <c r="G46" s="13">
        <v>0</v>
      </c>
      <c r="H46" s="4" t="s">
        <v>220</v>
      </c>
    </row>
    <row r="47" spans="1:8" ht="18.75" customHeight="1" x14ac:dyDescent="0.25">
      <c r="C47" s="13"/>
      <c r="D47" s="15"/>
      <c r="E47" s="15"/>
      <c r="F47" s="13"/>
      <c r="G47" s="14"/>
    </row>
    <row r="48" spans="1:8" ht="18.75" customHeight="1" x14ac:dyDescent="0.3">
      <c r="A48" s="9" t="s">
        <v>21</v>
      </c>
    </row>
    <row r="49" spans="1:8" ht="18.75" customHeight="1" x14ac:dyDescent="0.25">
      <c r="A49" s="4" t="s">
        <v>22</v>
      </c>
    </row>
    <row r="50" spans="1:8" ht="18.75" customHeight="1" x14ac:dyDescent="0.25">
      <c r="A50" s="4" t="s">
        <v>23</v>
      </c>
      <c r="B50" s="13">
        <v>53.591003999999998</v>
      </c>
      <c r="C50" s="14">
        <v>53.5</v>
      </c>
      <c r="D50" s="15">
        <v>0.02</v>
      </c>
      <c r="E50" s="14">
        <f t="shared" ref="E50:E64" si="0">B50*D50</f>
        <v>1.07182008</v>
      </c>
      <c r="F50" s="13">
        <f>B50+E50</f>
        <v>54.66282408</v>
      </c>
      <c r="G50" s="14">
        <f>FLOOR(F50,0.1)</f>
        <v>54.6</v>
      </c>
      <c r="H50" s="4" t="s">
        <v>24</v>
      </c>
    </row>
    <row r="51" spans="1:8" ht="18.75" customHeight="1" x14ac:dyDescent="0.25">
      <c r="A51" s="4" t="s">
        <v>25</v>
      </c>
      <c r="B51" s="13">
        <v>35.709649199999994</v>
      </c>
      <c r="C51" s="14">
        <v>35.700000000000003</v>
      </c>
      <c r="D51" s="15">
        <v>0.02</v>
      </c>
      <c r="E51" s="14">
        <f t="shared" si="0"/>
        <v>0.71419298399999986</v>
      </c>
      <c r="F51" s="13">
        <f t="shared" ref="F51:F58" si="1">B51+E51</f>
        <v>36.423842183999994</v>
      </c>
      <c r="G51" s="14">
        <f>FLOOR(F51,0.1)</f>
        <v>36.4</v>
      </c>
      <c r="H51" s="4" t="s">
        <v>24</v>
      </c>
    </row>
    <row r="52" spans="1:8" ht="18.75" customHeight="1" x14ac:dyDescent="0.25">
      <c r="A52" s="4" t="s">
        <v>26</v>
      </c>
      <c r="B52" s="13">
        <v>24.089421600000005</v>
      </c>
      <c r="C52" s="14">
        <v>24</v>
      </c>
      <c r="D52" s="15">
        <v>0.02</v>
      </c>
      <c r="E52" s="14">
        <f t="shared" si="0"/>
        <v>0.4817884320000001</v>
      </c>
      <c r="F52" s="13">
        <f t="shared" si="1"/>
        <v>24.571210032000003</v>
      </c>
      <c r="G52" s="14">
        <f t="shared" ref="G52:G57" si="2">FLOOR(F52,0.1)</f>
        <v>24.5</v>
      </c>
      <c r="H52" s="4" t="s">
        <v>24</v>
      </c>
    </row>
    <row r="53" spans="1:8" ht="18.75" customHeight="1" x14ac:dyDescent="0.25">
      <c r="A53" s="4" t="s">
        <v>27</v>
      </c>
      <c r="B53" s="13">
        <v>9.1794492000000005</v>
      </c>
      <c r="C53" s="14">
        <v>9.15</v>
      </c>
      <c r="D53" s="15">
        <v>0.02</v>
      </c>
      <c r="E53" s="14">
        <f t="shared" si="0"/>
        <v>0.18358898400000001</v>
      </c>
      <c r="F53" s="13">
        <f t="shared" si="1"/>
        <v>9.3630381840000005</v>
      </c>
      <c r="G53" s="14">
        <f>FLOOR(F53,0.05)</f>
        <v>9.35</v>
      </c>
      <c r="H53" s="4" t="s">
        <v>24</v>
      </c>
    </row>
    <row r="54" spans="1:8" ht="18.75" customHeight="1" x14ac:dyDescent="0.25">
      <c r="A54" s="4" t="s">
        <v>28</v>
      </c>
      <c r="B54" s="13">
        <v>247.89818880000001</v>
      </c>
      <c r="C54" s="14">
        <v>247.89818880000001</v>
      </c>
      <c r="D54" s="15">
        <v>0.02</v>
      </c>
      <c r="E54" s="14">
        <f t="shared" si="0"/>
        <v>4.9579637760000006</v>
      </c>
      <c r="F54" s="13">
        <f t="shared" si="1"/>
        <v>252.85615257600003</v>
      </c>
      <c r="G54" s="14">
        <f t="shared" si="2"/>
        <v>252.8</v>
      </c>
      <c r="H54" s="4" t="s">
        <v>24</v>
      </c>
    </row>
    <row r="55" spans="1:8" ht="18.75" customHeight="1" x14ac:dyDescent="0.25">
      <c r="A55" s="4" t="s">
        <v>29</v>
      </c>
      <c r="B55" s="13">
        <v>19.048683599999997</v>
      </c>
      <c r="C55" s="14">
        <v>19</v>
      </c>
      <c r="D55" s="15">
        <v>0.02</v>
      </c>
      <c r="E55" s="14">
        <f t="shared" si="0"/>
        <v>0.38097367199999993</v>
      </c>
      <c r="F55" s="13">
        <f t="shared" si="1"/>
        <v>19.429657271999996</v>
      </c>
      <c r="G55" s="14">
        <f t="shared" si="2"/>
        <v>19.400000000000002</v>
      </c>
      <c r="H55" s="4" t="s">
        <v>24</v>
      </c>
    </row>
    <row r="56" spans="1:8" ht="18.75" customHeight="1" x14ac:dyDescent="0.25">
      <c r="A56" s="4" t="s">
        <v>30</v>
      </c>
      <c r="B56" s="13">
        <v>26.0526564</v>
      </c>
      <c r="C56" s="14">
        <v>26</v>
      </c>
      <c r="D56" s="15">
        <v>0.02</v>
      </c>
      <c r="E56" s="14">
        <f t="shared" si="0"/>
        <v>0.52105312800000003</v>
      </c>
      <c r="F56" s="13">
        <f>B56+E56</f>
        <v>26.573709527999998</v>
      </c>
      <c r="G56" s="14">
        <f t="shared" si="2"/>
        <v>26.5</v>
      </c>
      <c r="H56" s="4" t="s">
        <v>24</v>
      </c>
    </row>
    <row r="57" spans="1:8" ht="18.75" customHeight="1" x14ac:dyDescent="0.25">
      <c r="A57" s="4" t="s">
        <v>31</v>
      </c>
      <c r="B57" s="13">
        <v>27.060804000000001</v>
      </c>
      <c r="C57" s="14">
        <v>27</v>
      </c>
      <c r="D57" s="15">
        <v>0.02</v>
      </c>
      <c r="E57" s="14">
        <f t="shared" si="0"/>
        <v>0.54121607999999999</v>
      </c>
      <c r="F57" s="13">
        <f>B57+E57</f>
        <v>27.602020080000003</v>
      </c>
      <c r="G57" s="14">
        <f t="shared" si="2"/>
        <v>27.6</v>
      </c>
      <c r="H57" s="4" t="s">
        <v>24</v>
      </c>
    </row>
    <row r="58" spans="1:8" ht="18.75" customHeight="1" x14ac:dyDescent="0.25">
      <c r="A58" s="4" t="s">
        <v>32</v>
      </c>
      <c r="B58" s="13">
        <v>1.3795704000000002</v>
      </c>
      <c r="C58" s="14">
        <v>1.35</v>
      </c>
      <c r="D58" s="15">
        <v>0.02</v>
      </c>
      <c r="E58" s="14">
        <f t="shared" si="0"/>
        <v>2.7591408000000005E-2</v>
      </c>
      <c r="F58" s="13">
        <f t="shared" si="1"/>
        <v>1.4071618080000001</v>
      </c>
      <c r="G58" s="14">
        <f t="shared" ref="G58:G64" si="3">FLOOR(F58,0.05)</f>
        <v>1.4000000000000001</v>
      </c>
      <c r="H58" s="4" t="s">
        <v>24</v>
      </c>
    </row>
    <row r="59" spans="1:8" ht="18.75" customHeight="1" x14ac:dyDescent="0.25">
      <c r="A59" s="4" t="s">
        <v>224</v>
      </c>
      <c r="B59" s="13">
        <v>1.3795704000000002</v>
      </c>
      <c r="C59" s="14">
        <v>1.35</v>
      </c>
      <c r="D59" s="15"/>
      <c r="E59" s="14"/>
      <c r="F59" s="13">
        <v>0.4</v>
      </c>
      <c r="G59" s="14">
        <f t="shared" si="3"/>
        <v>0.4</v>
      </c>
      <c r="H59" s="4" t="s">
        <v>223</v>
      </c>
    </row>
    <row r="60" spans="1:8" ht="18.75" customHeight="1" x14ac:dyDescent="0.25">
      <c r="A60" s="4" t="s">
        <v>225</v>
      </c>
      <c r="B60" s="13">
        <v>1.3795704000000002</v>
      </c>
      <c r="C60" s="14">
        <v>1.35</v>
      </c>
      <c r="D60" s="15"/>
      <c r="E60" s="14"/>
      <c r="F60" s="13">
        <v>0.05</v>
      </c>
      <c r="G60" s="14">
        <v>0.05</v>
      </c>
      <c r="H60" s="4" t="s">
        <v>223</v>
      </c>
    </row>
    <row r="61" spans="1:8" ht="18.75" customHeight="1" x14ac:dyDescent="0.25">
      <c r="A61" s="4" t="s">
        <v>33</v>
      </c>
      <c r="B61" s="13">
        <v>1.3795704000000002</v>
      </c>
      <c r="C61" s="14">
        <v>1.35</v>
      </c>
      <c r="D61" s="15">
        <v>0.02</v>
      </c>
      <c r="E61" s="14">
        <f t="shared" si="0"/>
        <v>2.7591408000000005E-2</v>
      </c>
      <c r="F61" s="13">
        <f>B61+E61</f>
        <v>1.4071618080000001</v>
      </c>
      <c r="G61" s="14">
        <f>FLOOR(F61,0.05)</f>
        <v>1.4000000000000001</v>
      </c>
      <c r="H61" s="4" t="s">
        <v>24</v>
      </c>
    </row>
    <row r="62" spans="1:8" ht="18.75" customHeight="1" x14ac:dyDescent="0.25">
      <c r="A62" s="4" t="s">
        <v>34</v>
      </c>
      <c r="B62" s="13">
        <v>1.3795704000000002</v>
      </c>
      <c r="C62" s="14">
        <v>1.35</v>
      </c>
      <c r="D62" s="15">
        <v>0.02</v>
      </c>
      <c r="E62" s="14">
        <f t="shared" si="0"/>
        <v>2.7591408000000005E-2</v>
      </c>
      <c r="F62" s="13">
        <f>B62+E62</f>
        <v>1.4071618080000001</v>
      </c>
      <c r="G62" s="14">
        <f t="shared" si="3"/>
        <v>1.4000000000000001</v>
      </c>
      <c r="H62" s="4" t="s">
        <v>24</v>
      </c>
    </row>
    <row r="63" spans="1:8" ht="18.75" customHeight="1" x14ac:dyDescent="0.25">
      <c r="A63" s="4" t="s">
        <v>35</v>
      </c>
      <c r="B63" s="13">
        <v>1.3795704000000002</v>
      </c>
      <c r="C63" s="14">
        <v>1.35</v>
      </c>
      <c r="D63" s="15">
        <v>0.02</v>
      </c>
      <c r="E63" s="14">
        <f t="shared" si="0"/>
        <v>2.7591408000000005E-2</v>
      </c>
      <c r="F63" s="13">
        <f>B63+E63</f>
        <v>1.4071618080000001</v>
      </c>
      <c r="G63" s="14">
        <f t="shared" si="3"/>
        <v>1.4000000000000001</v>
      </c>
      <c r="H63" s="4" t="s">
        <v>24</v>
      </c>
    </row>
    <row r="64" spans="1:8" ht="18.75" customHeight="1" x14ac:dyDescent="0.25">
      <c r="A64" s="4" t="s">
        <v>36</v>
      </c>
      <c r="B64" s="13">
        <v>1.3795704000000002</v>
      </c>
      <c r="C64" s="14">
        <v>1.35</v>
      </c>
      <c r="D64" s="15">
        <v>0.02</v>
      </c>
      <c r="E64" s="14">
        <f t="shared" si="0"/>
        <v>2.7591408000000005E-2</v>
      </c>
      <c r="F64" s="13">
        <f>B64+E64</f>
        <v>1.4071618080000001</v>
      </c>
      <c r="G64" s="14">
        <f t="shared" si="3"/>
        <v>1.4000000000000001</v>
      </c>
      <c r="H64" s="4" t="s">
        <v>24</v>
      </c>
    </row>
    <row r="65" spans="1:8" ht="18.75" customHeight="1" x14ac:dyDescent="0.25">
      <c r="A65" s="4" t="s">
        <v>37</v>
      </c>
      <c r="B65" s="16"/>
      <c r="C65" s="16"/>
      <c r="D65" s="16"/>
      <c r="E65" s="16"/>
      <c r="F65" s="16"/>
      <c r="G65" s="16"/>
      <c r="H65" s="4" t="s">
        <v>38</v>
      </c>
    </row>
    <row r="66" spans="1:8" ht="18.75" customHeight="1" x14ac:dyDescent="0.25">
      <c r="A66" s="4" t="s">
        <v>39</v>
      </c>
      <c r="B66" s="16"/>
      <c r="C66" s="16"/>
      <c r="D66" s="16"/>
      <c r="E66" s="16"/>
      <c r="F66" s="16"/>
      <c r="G66" s="16"/>
      <c r="H66" s="4" t="s">
        <v>38</v>
      </c>
    </row>
    <row r="67" spans="1:8" ht="18.75" customHeight="1" x14ac:dyDescent="0.25">
      <c r="A67" s="4" t="s">
        <v>40</v>
      </c>
      <c r="B67" s="13">
        <v>0.47754360000000007</v>
      </c>
      <c r="C67" s="14">
        <v>0.45</v>
      </c>
      <c r="D67" s="15">
        <v>0.02</v>
      </c>
      <c r="E67" s="14">
        <f t="shared" ref="E67:E72" si="4">B67*D67</f>
        <v>9.5508720000000019E-3</v>
      </c>
      <c r="F67" s="13">
        <f t="shared" ref="F67:F71" si="5">B67+E67</f>
        <v>0.48709447200000006</v>
      </c>
      <c r="G67" s="14">
        <f>FLOOR(F67,0.05)</f>
        <v>0.45</v>
      </c>
      <c r="H67" s="4" t="s">
        <v>24</v>
      </c>
    </row>
    <row r="68" spans="1:8" ht="18.75" customHeight="1" x14ac:dyDescent="0.25">
      <c r="A68" s="4" t="s">
        <v>41</v>
      </c>
      <c r="B68" s="13">
        <v>128.08780560000002</v>
      </c>
      <c r="C68" s="14">
        <v>128</v>
      </c>
      <c r="D68" s="15">
        <v>0.02</v>
      </c>
      <c r="E68" s="14">
        <f t="shared" si="4"/>
        <v>2.5617561120000008</v>
      </c>
      <c r="F68" s="13">
        <f t="shared" si="5"/>
        <v>130.64956171200004</v>
      </c>
      <c r="G68" s="14">
        <f>FLOOR(F68,0.1)</f>
        <v>130.6</v>
      </c>
      <c r="H68" s="4" t="s">
        <v>24</v>
      </c>
    </row>
    <row r="69" spans="1:8" ht="18.75" customHeight="1" x14ac:dyDescent="0.25">
      <c r="A69" s="4" t="s">
        <v>42</v>
      </c>
      <c r="B69" s="13">
        <v>1.4326307999999999</v>
      </c>
      <c r="C69" s="14">
        <v>1.4000000000000001</v>
      </c>
      <c r="D69" s="15">
        <v>0.02</v>
      </c>
      <c r="E69" s="14">
        <f t="shared" si="4"/>
        <v>2.8652615999999999E-2</v>
      </c>
      <c r="F69" s="13">
        <f t="shared" si="5"/>
        <v>1.4612834159999999</v>
      </c>
      <c r="G69" s="14">
        <f>FLOOR(F69,0.05)</f>
        <v>1.4500000000000002</v>
      </c>
      <c r="H69" s="4" t="s">
        <v>24</v>
      </c>
    </row>
    <row r="70" spans="1:8" ht="18.75" customHeight="1" x14ac:dyDescent="0.25">
      <c r="A70" s="4" t="s">
        <v>43</v>
      </c>
      <c r="B70" s="13">
        <v>498.87388079999999</v>
      </c>
      <c r="C70" s="14">
        <v>498.8</v>
      </c>
      <c r="D70" s="15">
        <v>0.02</v>
      </c>
      <c r="E70" s="14">
        <f t="shared" si="4"/>
        <v>9.9774776159999998</v>
      </c>
      <c r="F70" s="13">
        <f t="shared" si="5"/>
        <v>508.85135841599998</v>
      </c>
      <c r="G70" s="14">
        <f>FLOOR(F70,0.1)</f>
        <v>508.8</v>
      </c>
      <c r="H70" s="4" t="s">
        <v>24</v>
      </c>
    </row>
    <row r="71" spans="1:8" ht="18.75" customHeight="1" x14ac:dyDescent="0.25">
      <c r="A71" s="4" t="s">
        <v>44</v>
      </c>
      <c r="B71" s="13">
        <v>12.310012800000001</v>
      </c>
      <c r="C71" s="14">
        <v>12.3</v>
      </c>
      <c r="D71" s="15">
        <v>0.02</v>
      </c>
      <c r="E71" s="14">
        <f t="shared" si="4"/>
        <v>0.24620025600000003</v>
      </c>
      <c r="F71" s="13">
        <f t="shared" si="5"/>
        <v>12.556213056000001</v>
      </c>
      <c r="G71" s="14">
        <f>FLOOR(F71,0.1)</f>
        <v>12.5</v>
      </c>
      <c r="H71" s="4" t="s">
        <v>24</v>
      </c>
    </row>
    <row r="72" spans="1:8" ht="18.75" customHeight="1" x14ac:dyDescent="0.25">
      <c r="A72" s="4" t="s">
        <v>45</v>
      </c>
      <c r="B72" s="13">
        <v>4492.7301887999993</v>
      </c>
      <c r="C72" s="14">
        <v>4492</v>
      </c>
      <c r="D72" s="15">
        <v>0.02</v>
      </c>
      <c r="E72" s="14">
        <f t="shared" si="4"/>
        <v>89.85460377599999</v>
      </c>
      <c r="F72" s="13">
        <f>B72+E72</f>
        <v>4582.584792575999</v>
      </c>
      <c r="G72" s="14">
        <f>FLOOR(F72,1)</f>
        <v>4582</v>
      </c>
      <c r="H72" s="4" t="s">
        <v>24</v>
      </c>
    </row>
    <row r="73" spans="1:8" ht="18.75" customHeight="1" x14ac:dyDescent="0.25">
      <c r="A73" s="4" t="s">
        <v>46</v>
      </c>
      <c r="B73" s="16"/>
      <c r="C73" s="16"/>
      <c r="D73" s="16"/>
      <c r="E73" s="16"/>
      <c r="F73" s="16"/>
      <c r="G73" s="16"/>
      <c r="H73" s="4" t="s">
        <v>38</v>
      </c>
    </row>
    <row r="74" spans="1:8" ht="18.75" customHeight="1" x14ac:dyDescent="0.25">
      <c r="B74" s="12"/>
      <c r="C74" s="12"/>
      <c r="D74" s="12"/>
      <c r="E74" s="12"/>
      <c r="F74" s="12"/>
      <c r="G74" s="12"/>
    </row>
    <row r="75" spans="1:8" ht="18.75" customHeight="1" x14ac:dyDescent="0.3">
      <c r="A75" s="9" t="s">
        <v>47</v>
      </c>
      <c r="B75" s="12"/>
      <c r="C75" s="12"/>
      <c r="D75" s="12"/>
      <c r="E75" s="12"/>
      <c r="F75" s="12"/>
      <c r="G75" s="12"/>
    </row>
    <row r="76" spans="1:8" ht="18.75" customHeight="1" x14ac:dyDescent="0.25">
      <c r="A76" s="4" t="s">
        <v>48</v>
      </c>
      <c r="B76" s="12"/>
      <c r="C76" s="12"/>
      <c r="D76" s="12"/>
      <c r="E76" s="12"/>
      <c r="F76" s="12"/>
      <c r="G76" s="12"/>
    </row>
    <row r="77" spans="1:8" ht="18.75" customHeight="1" x14ac:dyDescent="0.25">
      <c r="A77" s="4" t="s">
        <v>49</v>
      </c>
      <c r="B77" s="14">
        <v>2.1</v>
      </c>
      <c r="C77" s="14">
        <v>2.1</v>
      </c>
      <c r="D77" s="11"/>
      <c r="E77" s="11">
        <v>0.1</v>
      </c>
      <c r="F77" s="14">
        <f>B77+E77</f>
        <v>2.2000000000000002</v>
      </c>
      <c r="G77" s="14">
        <f>F77</f>
        <v>2.2000000000000002</v>
      </c>
      <c r="H77" s="4" t="s">
        <v>195</v>
      </c>
    </row>
    <row r="78" spans="1:8" ht="18.75" customHeight="1" x14ac:dyDescent="0.25">
      <c r="A78" s="4" t="s">
        <v>50</v>
      </c>
      <c r="C78" s="10">
        <v>304.5</v>
      </c>
      <c r="D78" s="11"/>
      <c r="E78" s="11"/>
      <c r="G78" s="10">
        <v>319</v>
      </c>
      <c r="H78" s="4" t="s">
        <v>51</v>
      </c>
    </row>
    <row r="79" spans="1:8" ht="18.75" customHeight="1" x14ac:dyDescent="0.25">
      <c r="A79" s="4" t="s">
        <v>52</v>
      </c>
      <c r="C79" s="10">
        <v>304.5</v>
      </c>
      <c r="D79" s="11"/>
      <c r="E79" s="11"/>
      <c r="G79" s="10">
        <v>319</v>
      </c>
      <c r="H79" s="4" t="s">
        <v>51</v>
      </c>
    </row>
    <row r="80" spans="1:8" ht="18.75" customHeight="1" x14ac:dyDescent="0.25">
      <c r="A80" s="4" t="s">
        <v>53</v>
      </c>
      <c r="C80" s="10">
        <v>294.83999999999997</v>
      </c>
      <c r="D80" s="11"/>
      <c r="E80" s="11"/>
      <c r="G80" s="10">
        <v>308.88</v>
      </c>
      <c r="H80" s="4" t="s">
        <v>54</v>
      </c>
    </row>
    <row r="81" spans="1:8" ht="18.75" customHeight="1" x14ac:dyDescent="0.25"/>
    <row r="82" spans="1:8" ht="18.75" customHeight="1" x14ac:dyDescent="0.3">
      <c r="A82" s="9" t="s">
        <v>55</v>
      </c>
      <c r="B82" s="12"/>
      <c r="C82" s="12"/>
      <c r="D82" s="12"/>
      <c r="E82" s="12"/>
      <c r="F82" s="12"/>
      <c r="G82" s="12"/>
    </row>
    <row r="83" spans="1:8" ht="18.75" customHeight="1" x14ac:dyDescent="0.25">
      <c r="A83" s="4" t="s">
        <v>8</v>
      </c>
      <c r="B83" s="12"/>
      <c r="C83" s="12"/>
      <c r="D83" s="12"/>
      <c r="E83" s="12"/>
      <c r="F83" s="12"/>
      <c r="G83" s="12"/>
    </row>
    <row r="84" spans="1:8" ht="18.75" customHeight="1" x14ac:dyDescent="0.25">
      <c r="A84" s="4" t="s">
        <v>56</v>
      </c>
      <c r="B84" s="14">
        <v>2.1</v>
      </c>
      <c r="C84" s="14">
        <v>2.1</v>
      </c>
      <c r="D84" s="11"/>
      <c r="E84" s="11">
        <v>0.1</v>
      </c>
      <c r="F84" s="14">
        <f>B84+E84</f>
        <v>2.2000000000000002</v>
      </c>
      <c r="G84" s="14">
        <f>F84</f>
        <v>2.2000000000000002</v>
      </c>
      <c r="H84" s="4" t="s">
        <v>195</v>
      </c>
    </row>
    <row r="85" spans="1:8" ht="18.75" customHeight="1" x14ac:dyDescent="0.25"/>
    <row r="86" spans="1:8" ht="18.75" customHeight="1" x14ac:dyDescent="0.3">
      <c r="A86" s="9" t="s">
        <v>57</v>
      </c>
    </row>
    <row r="87" spans="1:8" ht="18.75" customHeight="1" x14ac:dyDescent="0.25">
      <c r="A87" s="4" t="s">
        <v>58</v>
      </c>
    </row>
    <row r="88" spans="1:8" ht="18.75" customHeight="1" x14ac:dyDescent="0.25">
      <c r="A88" s="4" t="s">
        <v>59</v>
      </c>
      <c r="C88" s="45">
        <v>3.2000000000000002E-3</v>
      </c>
      <c r="D88" s="49"/>
      <c r="E88" s="11"/>
      <c r="F88" s="45"/>
      <c r="G88" s="45">
        <v>3.0000000000000001E-3</v>
      </c>
      <c r="H88" s="4" t="s">
        <v>192</v>
      </c>
    </row>
    <row r="89" spans="1:8" ht="18.75" customHeight="1" x14ac:dyDescent="0.25"/>
    <row r="90" spans="1:8" ht="18.75" customHeight="1" x14ac:dyDescent="0.3">
      <c r="A90" s="9" t="s">
        <v>60</v>
      </c>
    </row>
    <row r="91" spans="1:8" ht="18.75" customHeight="1" x14ac:dyDescent="0.25">
      <c r="A91" s="4" t="s">
        <v>58</v>
      </c>
    </row>
    <row r="92" spans="1:8" ht="18.75" customHeight="1" x14ac:dyDescent="0.25">
      <c r="A92" s="4" t="s">
        <v>61</v>
      </c>
      <c r="B92" s="13">
        <v>1.6979328</v>
      </c>
      <c r="C92" s="14">
        <v>1.6979327999999998</v>
      </c>
      <c r="D92" s="15">
        <v>0.02</v>
      </c>
      <c r="E92" s="14">
        <f>B92*D92</f>
        <v>3.3958656000000004E-2</v>
      </c>
      <c r="F92" s="13">
        <f>B92+E92</f>
        <v>1.7318914560000001</v>
      </c>
      <c r="G92" s="14">
        <f>FLOOR(F92,0.05)</f>
        <v>1.7000000000000002</v>
      </c>
      <c r="H92" s="4" t="s">
        <v>24</v>
      </c>
    </row>
    <row r="93" spans="1:8" ht="18.75" customHeight="1" x14ac:dyDescent="0.25">
      <c r="A93" s="4" t="s">
        <v>62</v>
      </c>
      <c r="B93" s="13">
        <v>16.979327999999999</v>
      </c>
      <c r="C93" s="14">
        <v>17</v>
      </c>
      <c r="D93" s="15">
        <v>0.02</v>
      </c>
      <c r="E93" s="14">
        <f>B93*D93</f>
        <v>0.33958655999999998</v>
      </c>
      <c r="F93" s="13">
        <f t="shared" ref="F93" si="6">B93+E93</f>
        <v>17.31891456</v>
      </c>
      <c r="G93" s="14">
        <v>17</v>
      </c>
      <c r="H93" s="4" t="s">
        <v>164</v>
      </c>
    </row>
    <row r="94" spans="1:8" ht="18.75" customHeight="1" x14ac:dyDescent="0.25">
      <c r="B94" s="13"/>
      <c r="C94" s="14"/>
      <c r="D94" s="15"/>
      <c r="E94" s="14"/>
      <c r="F94" s="13"/>
      <c r="G94" s="13"/>
    </row>
    <row r="95" spans="1:8" ht="18.75" customHeight="1" x14ac:dyDescent="0.3">
      <c r="A95" s="9" t="s">
        <v>181</v>
      </c>
      <c r="B95" s="13"/>
      <c r="C95" s="14"/>
      <c r="D95" s="15"/>
      <c r="E95" s="14"/>
      <c r="F95" s="13"/>
      <c r="G95" s="13"/>
    </row>
    <row r="96" spans="1:8" ht="18.75" customHeight="1" x14ac:dyDescent="0.25">
      <c r="A96" s="4" t="s">
        <v>173</v>
      </c>
      <c r="B96" s="13"/>
      <c r="C96" s="14"/>
      <c r="D96" s="15"/>
      <c r="E96" s="14"/>
      <c r="F96" s="13"/>
      <c r="G96" s="13"/>
    </row>
    <row r="97" spans="1:702" ht="18.75" customHeight="1" x14ac:dyDescent="0.25">
      <c r="A97" s="4" t="s">
        <v>174</v>
      </c>
      <c r="B97" s="13"/>
      <c r="C97" s="14">
        <v>325</v>
      </c>
      <c r="D97" s="15"/>
      <c r="E97" s="14"/>
      <c r="F97" s="13"/>
      <c r="G97" s="13">
        <v>325</v>
      </c>
      <c r="H97" s="4" t="s">
        <v>182</v>
      </c>
    </row>
    <row r="98" spans="1:702" ht="18.75" customHeight="1" x14ac:dyDescent="0.25">
      <c r="B98" s="4"/>
      <c r="C98" s="4"/>
      <c r="D98" s="4"/>
      <c r="E98" s="4"/>
      <c r="F98" s="4"/>
      <c r="G98" s="4"/>
    </row>
    <row r="99" spans="1:702" ht="18.75" customHeight="1" x14ac:dyDescent="0.3">
      <c r="A99" s="9" t="s">
        <v>180</v>
      </c>
      <c r="B99" s="13"/>
      <c r="C99" s="14"/>
      <c r="D99" s="15"/>
      <c r="E99" s="14"/>
      <c r="F99" s="13"/>
      <c r="G99" s="13"/>
    </row>
    <row r="100" spans="1:702" ht="18.75" customHeight="1" x14ac:dyDescent="0.25">
      <c r="A100" s="4" t="s">
        <v>173</v>
      </c>
      <c r="B100" s="13"/>
      <c r="C100" s="14"/>
      <c r="D100" s="15"/>
      <c r="E100" s="14"/>
      <c r="F100" s="13"/>
      <c r="G100" s="13"/>
    </row>
    <row r="101" spans="1:702" ht="18.75" customHeight="1" x14ac:dyDescent="0.25">
      <c r="A101" s="4" t="s">
        <v>176</v>
      </c>
      <c r="B101" s="13"/>
      <c r="C101" s="14">
        <v>0</v>
      </c>
      <c r="D101" s="15"/>
      <c r="E101" s="14"/>
      <c r="F101" s="13"/>
      <c r="G101" s="14">
        <v>0</v>
      </c>
      <c r="H101" s="4" t="s">
        <v>190</v>
      </c>
    </row>
    <row r="102" spans="1:702" ht="18.75" customHeight="1" x14ac:dyDescent="0.25">
      <c r="A102" s="4" t="s">
        <v>175</v>
      </c>
      <c r="B102" s="13"/>
      <c r="C102" s="14">
        <v>295</v>
      </c>
      <c r="D102" s="15"/>
      <c r="E102" s="14"/>
      <c r="F102" s="13"/>
      <c r="G102" s="14">
        <v>295</v>
      </c>
      <c r="H102" s="4" t="s">
        <v>179</v>
      </c>
    </row>
    <row r="103" spans="1:702" ht="18.75" customHeight="1" x14ac:dyDescent="0.25">
      <c r="A103" s="4" t="s">
        <v>177</v>
      </c>
      <c r="B103" s="13"/>
      <c r="C103" s="14">
        <v>400</v>
      </c>
      <c r="D103" s="15"/>
      <c r="E103" s="14"/>
      <c r="F103" s="13"/>
      <c r="G103" s="14">
        <v>400</v>
      </c>
      <c r="H103" s="4" t="s">
        <v>179</v>
      </c>
    </row>
    <row r="104" spans="1:702" ht="18.75" customHeight="1" x14ac:dyDescent="0.25">
      <c r="A104" s="4" t="s">
        <v>178</v>
      </c>
      <c r="B104" s="13"/>
      <c r="C104" s="14">
        <v>500</v>
      </c>
      <c r="D104" s="15"/>
      <c r="E104" s="14"/>
      <c r="F104" s="13"/>
      <c r="G104" s="14">
        <v>500</v>
      </c>
      <c r="H104" s="4" t="s">
        <v>179</v>
      </c>
    </row>
    <row r="105" spans="1:702" ht="18.75" customHeight="1" x14ac:dyDescent="0.25">
      <c r="B105" s="13"/>
      <c r="C105" s="14"/>
      <c r="D105" s="15"/>
      <c r="E105" s="14"/>
      <c r="F105" s="13"/>
      <c r="G105" s="14"/>
    </row>
    <row r="106" spans="1:702" ht="18.75" customHeight="1" x14ac:dyDescent="0.3">
      <c r="A106" s="17" t="s">
        <v>63</v>
      </c>
    </row>
    <row r="107" spans="1:702" s="18" customFormat="1" ht="18.75" customHeight="1" x14ac:dyDescent="0.25">
      <c r="A107" s="4" t="s">
        <v>22</v>
      </c>
      <c r="B107" s="10"/>
      <c r="C107" s="10"/>
      <c r="D107" s="10"/>
      <c r="E107" s="10"/>
      <c r="F107" s="10"/>
      <c r="G107" s="1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  <c r="NF107" s="4"/>
      <c r="NG107" s="4"/>
      <c r="NH107" s="4"/>
      <c r="NI107" s="4"/>
      <c r="NJ107" s="4"/>
      <c r="NK107" s="4"/>
      <c r="NL107" s="4"/>
      <c r="NM107" s="4"/>
      <c r="NN107" s="4"/>
      <c r="NO107" s="4"/>
      <c r="NP107" s="4"/>
      <c r="NQ107" s="4"/>
      <c r="NR107" s="4"/>
      <c r="NS107" s="4"/>
      <c r="NT107" s="4"/>
      <c r="NU107" s="4"/>
      <c r="NV107" s="4"/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/>
      <c r="OS107" s="4"/>
      <c r="OT107" s="4"/>
      <c r="OU107" s="4"/>
      <c r="OV107" s="4"/>
      <c r="OW107" s="4"/>
      <c r="OX107" s="4"/>
      <c r="OY107" s="4"/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  <c r="TH107" s="4"/>
      <c r="TI107" s="4"/>
      <c r="TJ107" s="4"/>
      <c r="TK107" s="4"/>
      <c r="TL107" s="4"/>
      <c r="TM107" s="4"/>
      <c r="TN107" s="4"/>
      <c r="TO107" s="4"/>
      <c r="TP107" s="4"/>
      <c r="TQ107" s="4"/>
      <c r="TR107" s="4"/>
      <c r="TS107" s="4"/>
      <c r="TT107" s="4"/>
      <c r="TU107" s="4"/>
      <c r="TV107" s="4"/>
      <c r="TW107" s="4"/>
      <c r="TX107" s="4"/>
      <c r="TY107" s="4"/>
      <c r="TZ107" s="4"/>
      <c r="UA107" s="4"/>
      <c r="UB107" s="4"/>
      <c r="UC107" s="4"/>
      <c r="UD107" s="4"/>
      <c r="UE107" s="4"/>
      <c r="UF107" s="4"/>
      <c r="UG107" s="4"/>
      <c r="UH107" s="4"/>
      <c r="UI107" s="4"/>
      <c r="UJ107" s="4"/>
      <c r="UK107" s="4"/>
      <c r="UL107" s="4"/>
      <c r="UM107" s="4"/>
      <c r="UN107" s="4"/>
      <c r="UO107" s="4"/>
      <c r="UP107" s="4"/>
      <c r="UQ107" s="4"/>
      <c r="UR107" s="4"/>
      <c r="US107" s="4"/>
      <c r="UT107" s="4"/>
      <c r="UU107" s="4"/>
      <c r="UV107" s="4"/>
      <c r="UW107" s="4"/>
      <c r="UX107" s="4"/>
      <c r="UY107" s="4"/>
      <c r="UZ107" s="4"/>
      <c r="VA107" s="4"/>
      <c r="VB107" s="4"/>
      <c r="VC107" s="4"/>
      <c r="VD107" s="4"/>
      <c r="VE107" s="4"/>
      <c r="VF107" s="4"/>
      <c r="VG107" s="4"/>
      <c r="VH107" s="4"/>
      <c r="VI107" s="4"/>
      <c r="VJ107" s="4"/>
      <c r="VK107" s="4"/>
      <c r="VL107" s="4"/>
      <c r="VM107" s="4"/>
      <c r="VN107" s="4"/>
      <c r="VO107" s="4"/>
      <c r="VP107" s="4"/>
      <c r="VQ107" s="4"/>
      <c r="VR107" s="4"/>
      <c r="VS107" s="4"/>
      <c r="VT107" s="4"/>
      <c r="VU107" s="4"/>
      <c r="VV107" s="4"/>
      <c r="VW107" s="4"/>
      <c r="VX107" s="4"/>
      <c r="VY107" s="4"/>
      <c r="VZ107" s="4"/>
      <c r="WA107" s="4"/>
      <c r="WB107" s="4"/>
      <c r="WC107" s="4"/>
      <c r="WD107" s="4"/>
      <c r="WE107" s="4"/>
      <c r="WF107" s="4"/>
      <c r="WG107" s="4"/>
      <c r="WH107" s="4"/>
      <c r="WI107" s="4"/>
      <c r="WJ107" s="4"/>
      <c r="WK107" s="4"/>
      <c r="WL107" s="4"/>
      <c r="WM107" s="4"/>
      <c r="WN107" s="4"/>
      <c r="WO107" s="4"/>
      <c r="WP107" s="4"/>
      <c r="WQ107" s="4"/>
      <c r="WR107" s="4"/>
      <c r="WS107" s="4"/>
      <c r="WT107" s="4"/>
      <c r="WU107" s="4"/>
      <c r="WV107" s="4"/>
      <c r="WW107" s="4"/>
      <c r="WX107" s="4"/>
      <c r="WY107" s="4"/>
      <c r="WZ107" s="4"/>
      <c r="XA107" s="4"/>
      <c r="XB107" s="4"/>
      <c r="XC107" s="4"/>
      <c r="XD107" s="4"/>
      <c r="XE107" s="4"/>
      <c r="XF107" s="4"/>
      <c r="XG107" s="4"/>
      <c r="XH107" s="4"/>
      <c r="XI107" s="4"/>
      <c r="XJ107" s="4"/>
      <c r="XK107" s="4"/>
      <c r="XL107" s="4"/>
      <c r="XM107" s="4"/>
      <c r="XN107" s="4"/>
      <c r="XO107" s="4"/>
      <c r="XP107" s="4"/>
      <c r="XQ107" s="4"/>
      <c r="XR107" s="4"/>
      <c r="XS107" s="4"/>
      <c r="XT107" s="4"/>
      <c r="XU107" s="4"/>
      <c r="XV107" s="4"/>
      <c r="XW107" s="4"/>
      <c r="XX107" s="4"/>
      <c r="XY107" s="4"/>
      <c r="XZ107" s="4"/>
      <c r="YA107" s="4"/>
      <c r="YB107" s="4"/>
      <c r="YC107" s="4"/>
      <c r="YD107" s="4"/>
      <c r="YE107" s="4"/>
      <c r="YF107" s="4"/>
      <c r="YG107" s="4"/>
      <c r="YH107" s="4"/>
      <c r="YI107" s="4"/>
      <c r="YJ107" s="4"/>
      <c r="YK107" s="4"/>
      <c r="YL107" s="4"/>
      <c r="YM107" s="4"/>
      <c r="YN107" s="4"/>
      <c r="YO107" s="4"/>
      <c r="YP107" s="4"/>
      <c r="YQ107" s="4"/>
      <c r="YR107" s="4"/>
      <c r="YS107" s="4"/>
      <c r="YT107" s="4"/>
      <c r="YU107" s="4"/>
      <c r="YV107" s="4"/>
      <c r="YW107" s="4"/>
      <c r="YX107" s="4"/>
      <c r="YY107" s="4"/>
      <c r="YZ107" s="4"/>
      <c r="ZA107" s="4"/>
      <c r="ZB107" s="4"/>
      <c r="ZC107" s="4"/>
      <c r="ZD107" s="4"/>
      <c r="ZE107" s="4"/>
      <c r="ZF107" s="4"/>
      <c r="ZG107" s="4"/>
      <c r="ZH107" s="4"/>
      <c r="ZI107" s="4"/>
      <c r="ZJ107" s="4"/>
      <c r="ZK107" s="4"/>
      <c r="ZL107" s="4"/>
      <c r="ZM107" s="4"/>
      <c r="ZN107" s="4"/>
      <c r="ZO107" s="4"/>
      <c r="ZP107" s="4"/>
      <c r="ZQ107" s="4"/>
      <c r="ZR107" s="4"/>
      <c r="ZS107" s="4"/>
      <c r="ZT107" s="4"/>
      <c r="ZU107" s="4"/>
      <c r="ZV107" s="4"/>
      <c r="ZW107" s="4"/>
      <c r="ZX107" s="4"/>
      <c r="ZY107" s="4"/>
      <c r="ZZ107" s="4"/>
    </row>
    <row r="108" spans="1:702" ht="18.75" customHeight="1" x14ac:dyDescent="0.25">
      <c r="A108" s="18" t="s">
        <v>64</v>
      </c>
      <c r="B108" s="19"/>
      <c r="C108" s="19"/>
      <c r="D108" s="19"/>
      <c r="E108" s="19"/>
      <c r="F108" s="19"/>
      <c r="G108" s="19"/>
      <c r="H108" s="18"/>
    </row>
    <row r="109" spans="1:702" ht="18.75" customHeight="1" x14ac:dyDescent="0.25">
      <c r="A109" s="4" t="s">
        <v>65</v>
      </c>
      <c r="B109" s="13">
        <v>2.1999999999999997</v>
      </c>
      <c r="C109" s="14">
        <v>2.1999999999999997</v>
      </c>
      <c r="D109" s="15"/>
      <c r="E109" s="14">
        <v>0.1</v>
      </c>
      <c r="F109" s="13">
        <f>C109+E109</f>
        <v>2.2999999999999998</v>
      </c>
      <c r="G109" s="13">
        <f>F109</f>
        <v>2.2999999999999998</v>
      </c>
      <c r="H109" s="4" t="s">
        <v>195</v>
      </c>
    </row>
    <row r="110" spans="1:702" ht="18.75" customHeight="1" x14ac:dyDescent="0.25">
      <c r="A110" s="4" t="s">
        <v>66</v>
      </c>
      <c r="B110" s="13">
        <v>2.1999999999999997</v>
      </c>
      <c r="C110" s="14">
        <v>2.1999999999999997</v>
      </c>
      <c r="D110" s="15"/>
      <c r="E110" s="14">
        <v>0.1</v>
      </c>
      <c r="F110" s="13">
        <f t="shared" ref="F110:F114" si="7">C110+E110</f>
        <v>2.2999999999999998</v>
      </c>
      <c r="G110" s="13">
        <f t="shared" ref="G110:G115" si="8">F110</f>
        <v>2.2999999999999998</v>
      </c>
      <c r="H110" s="4" t="s">
        <v>195</v>
      </c>
    </row>
    <row r="111" spans="1:702" ht="18.75" customHeight="1" x14ac:dyDescent="0.25">
      <c r="A111" s="4" t="s">
        <v>67</v>
      </c>
      <c r="B111" s="13">
        <v>2.1999999999999997</v>
      </c>
      <c r="C111" s="14">
        <v>2.1999999999999997</v>
      </c>
      <c r="D111" s="15"/>
      <c r="E111" s="14">
        <v>0.1</v>
      </c>
      <c r="F111" s="13">
        <f t="shared" si="7"/>
        <v>2.2999999999999998</v>
      </c>
      <c r="G111" s="13">
        <f t="shared" si="8"/>
        <v>2.2999999999999998</v>
      </c>
      <c r="H111" s="4" t="s">
        <v>195</v>
      </c>
    </row>
    <row r="112" spans="1:702" ht="18.75" customHeight="1" x14ac:dyDescent="0.25">
      <c r="A112" s="4" t="s">
        <v>68</v>
      </c>
      <c r="B112" s="13">
        <v>2.1999999999999997</v>
      </c>
      <c r="C112" s="14">
        <v>2.1999999999999997</v>
      </c>
      <c r="D112" s="15"/>
      <c r="E112" s="14">
        <v>0.1</v>
      </c>
      <c r="F112" s="13">
        <f t="shared" si="7"/>
        <v>2.2999999999999998</v>
      </c>
      <c r="G112" s="13">
        <f t="shared" si="8"/>
        <v>2.2999999999999998</v>
      </c>
      <c r="H112" s="4" t="s">
        <v>195</v>
      </c>
    </row>
    <row r="113" spans="1:702" ht="18.75" customHeight="1" x14ac:dyDescent="0.25">
      <c r="A113" s="4" t="s">
        <v>162</v>
      </c>
      <c r="B113" s="13">
        <v>13.200000000000001</v>
      </c>
      <c r="C113" s="14">
        <v>13.200000000000001</v>
      </c>
      <c r="D113" s="15"/>
      <c r="E113" s="14">
        <v>0.6</v>
      </c>
      <c r="F113" s="13">
        <f t="shared" si="7"/>
        <v>13.8</v>
      </c>
      <c r="G113" s="13">
        <f t="shared" si="8"/>
        <v>13.8</v>
      </c>
      <c r="H113" s="4" t="s">
        <v>160</v>
      </c>
    </row>
    <row r="114" spans="1:702" ht="18.75" customHeight="1" x14ac:dyDescent="0.25">
      <c r="A114" s="4" t="s">
        <v>69</v>
      </c>
      <c r="B114" s="13">
        <v>2.1999999999999997</v>
      </c>
      <c r="C114" s="14">
        <v>2.1999999999999997</v>
      </c>
      <c r="D114" s="15"/>
      <c r="E114" s="14">
        <v>0.1</v>
      </c>
      <c r="F114" s="13">
        <f t="shared" si="7"/>
        <v>2.2999999999999998</v>
      </c>
      <c r="G114" s="13">
        <f t="shared" si="8"/>
        <v>2.2999999999999998</v>
      </c>
      <c r="H114" s="4" t="s">
        <v>195</v>
      </c>
    </row>
    <row r="115" spans="1:702" s="18" customFormat="1" ht="18.75" customHeight="1" x14ac:dyDescent="0.25">
      <c r="A115" s="4" t="s">
        <v>163</v>
      </c>
      <c r="B115" s="13">
        <v>6.6000000000000005</v>
      </c>
      <c r="C115" s="14">
        <v>6.6000000000000005</v>
      </c>
      <c r="D115" s="15"/>
      <c r="E115" s="14">
        <v>0.3</v>
      </c>
      <c r="F115" s="13">
        <f>C115+E115</f>
        <v>6.9</v>
      </c>
      <c r="G115" s="13">
        <f t="shared" si="8"/>
        <v>6.9</v>
      </c>
      <c r="H115" s="4" t="s">
        <v>161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  <c r="LS115" s="4"/>
      <c r="LT115" s="4"/>
      <c r="LU115" s="4"/>
      <c r="LV115" s="4"/>
      <c r="LW115" s="4"/>
      <c r="LX115" s="4"/>
      <c r="LY115" s="4"/>
      <c r="LZ115" s="4"/>
      <c r="MA115" s="4"/>
      <c r="MB115" s="4"/>
      <c r="MC115" s="4"/>
      <c r="MD115" s="4"/>
      <c r="ME115" s="4"/>
      <c r="MF115" s="4"/>
      <c r="MG115" s="4"/>
      <c r="MH115" s="4"/>
      <c r="MI115" s="4"/>
      <c r="MJ115" s="4"/>
      <c r="MK115" s="4"/>
      <c r="ML115" s="4"/>
      <c r="MM115" s="4"/>
      <c r="MN115" s="4"/>
      <c r="MO115" s="4"/>
      <c r="MP115" s="4"/>
      <c r="MQ115" s="4"/>
      <c r="MR115" s="4"/>
      <c r="MS115" s="4"/>
      <c r="MT115" s="4"/>
      <c r="MU115" s="4"/>
      <c r="MV115" s="4"/>
      <c r="MW115" s="4"/>
      <c r="MX115" s="4"/>
      <c r="MY115" s="4"/>
      <c r="MZ115" s="4"/>
      <c r="NA115" s="4"/>
      <c r="NB115" s="4"/>
      <c r="NC115" s="4"/>
      <c r="ND115" s="4"/>
      <c r="NE115" s="4"/>
      <c r="NF115" s="4"/>
      <c r="NG115" s="4"/>
      <c r="NH115" s="4"/>
      <c r="NI115" s="4"/>
      <c r="NJ115" s="4"/>
      <c r="NK115" s="4"/>
      <c r="NL115" s="4"/>
      <c r="NM115" s="4"/>
      <c r="NN115" s="4"/>
      <c r="NO115" s="4"/>
      <c r="NP115" s="4"/>
      <c r="NQ115" s="4"/>
      <c r="NR115" s="4"/>
      <c r="NS115" s="4"/>
      <c r="NT115" s="4"/>
      <c r="NU115" s="4"/>
      <c r="NV115" s="4"/>
      <c r="NW115" s="4"/>
      <c r="NX115" s="4"/>
      <c r="NY115" s="4"/>
      <c r="NZ115" s="4"/>
      <c r="OA115" s="4"/>
      <c r="OB115" s="4"/>
      <c r="OC115" s="4"/>
      <c r="OD115" s="4"/>
      <c r="OE115" s="4"/>
      <c r="OF115" s="4"/>
      <c r="OG115" s="4"/>
      <c r="OH115" s="4"/>
      <c r="OI115" s="4"/>
      <c r="OJ115" s="4"/>
      <c r="OK115" s="4"/>
      <c r="OL115" s="4"/>
      <c r="OM115" s="4"/>
      <c r="ON115" s="4"/>
      <c r="OO115" s="4"/>
      <c r="OP115" s="4"/>
      <c r="OQ115" s="4"/>
      <c r="OR115" s="4"/>
      <c r="OS115" s="4"/>
      <c r="OT115" s="4"/>
      <c r="OU115" s="4"/>
      <c r="OV115" s="4"/>
      <c r="OW115" s="4"/>
      <c r="OX115" s="4"/>
      <c r="OY115" s="4"/>
      <c r="OZ115" s="4"/>
      <c r="PA115" s="4"/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  <c r="TH115" s="4"/>
      <c r="TI115" s="4"/>
      <c r="TJ115" s="4"/>
      <c r="TK115" s="4"/>
      <c r="TL115" s="4"/>
      <c r="TM115" s="4"/>
      <c r="TN115" s="4"/>
      <c r="TO115" s="4"/>
      <c r="TP115" s="4"/>
      <c r="TQ115" s="4"/>
      <c r="TR115" s="4"/>
      <c r="TS115" s="4"/>
      <c r="TT115" s="4"/>
      <c r="TU115" s="4"/>
      <c r="TV115" s="4"/>
      <c r="TW115" s="4"/>
      <c r="TX115" s="4"/>
      <c r="TY115" s="4"/>
      <c r="TZ115" s="4"/>
      <c r="UA115" s="4"/>
      <c r="UB115" s="4"/>
      <c r="UC115" s="4"/>
      <c r="UD115" s="4"/>
      <c r="UE115" s="4"/>
      <c r="UF115" s="4"/>
      <c r="UG115" s="4"/>
      <c r="UH115" s="4"/>
      <c r="UI115" s="4"/>
      <c r="UJ115" s="4"/>
      <c r="UK115" s="4"/>
      <c r="UL115" s="4"/>
      <c r="UM115" s="4"/>
      <c r="UN115" s="4"/>
      <c r="UO115" s="4"/>
      <c r="UP115" s="4"/>
      <c r="UQ115" s="4"/>
      <c r="UR115" s="4"/>
      <c r="US115" s="4"/>
      <c r="UT115" s="4"/>
      <c r="UU115" s="4"/>
      <c r="UV115" s="4"/>
      <c r="UW115" s="4"/>
      <c r="UX115" s="4"/>
      <c r="UY115" s="4"/>
      <c r="UZ115" s="4"/>
      <c r="VA115" s="4"/>
      <c r="VB115" s="4"/>
      <c r="VC115" s="4"/>
      <c r="VD115" s="4"/>
      <c r="VE115" s="4"/>
      <c r="VF115" s="4"/>
      <c r="VG115" s="4"/>
      <c r="VH115" s="4"/>
      <c r="VI115" s="4"/>
      <c r="VJ115" s="4"/>
      <c r="VK115" s="4"/>
      <c r="VL115" s="4"/>
      <c r="VM115" s="4"/>
      <c r="VN115" s="4"/>
      <c r="VO115" s="4"/>
      <c r="VP115" s="4"/>
      <c r="VQ115" s="4"/>
      <c r="VR115" s="4"/>
      <c r="VS115" s="4"/>
      <c r="VT115" s="4"/>
      <c r="VU115" s="4"/>
      <c r="VV115" s="4"/>
      <c r="VW115" s="4"/>
      <c r="VX115" s="4"/>
      <c r="VY115" s="4"/>
      <c r="VZ115" s="4"/>
      <c r="WA115" s="4"/>
      <c r="WB115" s="4"/>
      <c r="WC115" s="4"/>
      <c r="WD115" s="4"/>
      <c r="WE115" s="4"/>
      <c r="WF115" s="4"/>
      <c r="WG115" s="4"/>
      <c r="WH115" s="4"/>
      <c r="WI115" s="4"/>
      <c r="WJ115" s="4"/>
      <c r="WK115" s="4"/>
      <c r="WL115" s="4"/>
      <c r="WM115" s="4"/>
      <c r="WN115" s="4"/>
      <c r="WO115" s="4"/>
      <c r="WP115" s="4"/>
      <c r="WQ115" s="4"/>
      <c r="WR115" s="4"/>
      <c r="WS115" s="4"/>
      <c r="WT115" s="4"/>
      <c r="WU115" s="4"/>
      <c r="WV115" s="4"/>
      <c r="WW115" s="4"/>
      <c r="WX115" s="4"/>
      <c r="WY115" s="4"/>
      <c r="WZ115" s="4"/>
      <c r="XA115" s="4"/>
      <c r="XB115" s="4"/>
      <c r="XC115" s="4"/>
      <c r="XD115" s="4"/>
      <c r="XE115" s="4"/>
      <c r="XF115" s="4"/>
      <c r="XG115" s="4"/>
      <c r="XH115" s="4"/>
      <c r="XI115" s="4"/>
      <c r="XJ115" s="4"/>
      <c r="XK115" s="4"/>
      <c r="XL115" s="4"/>
      <c r="XM115" s="4"/>
      <c r="XN115" s="4"/>
      <c r="XO115" s="4"/>
      <c r="XP115" s="4"/>
      <c r="XQ115" s="4"/>
      <c r="XR115" s="4"/>
      <c r="XS115" s="4"/>
      <c r="XT115" s="4"/>
      <c r="XU115" s="4"/>
      <c r="XV115" s="4"/>
      <c r="XW115" s="4"/>
      <c r="XX115" s="4"/>
      <c r="XY115" s="4"/>
      <c r="XZ115" s="4"/>
      <c r="YA115" s="4"/>
      <c r="YB115" s="4"/>
      <c r="YC115" s="4"/>
      <c r="YD115" s="4"/>
      <c r="YE115" s="4"/>
      <c r="YF115" s="4"/>
      <c r="YG115" s="4"/>
      <c r="YH115" s="4"/>
      <c r="YI115" s="4"/>
      <c r="YJ115" s="4"/>
      <c r="YK115" s="4"/>
      <c r="YL115" s="4"/>
      <c r="YM115" s="4"/>
      <c r="YN115" s="4"/>
      <c r="YO115" s="4"/>
      <c r="YP115" s="4"/>
      <c r="YQ115" s="4"/>
      <c r="YR115" s="4"/>
      <c r="YS115" s="4"/>
      <c r="YT115" s="4"/>
      <c r="YU115" s="4"/>
      <c r="YV115" s="4"/>
      <c r="YW115" s="4"/>
      <c r="YX115" s="4"/>
      <c r="YY115" s="4"/>
      <c r="YZ115" s="4"/>
      <c r="ZA115" s="4"/>
      <c r="ZB115" s="4"/>
      <c r="ZC115" s="4"/>
      <c r="ZD115" s="4"/>
      <c r="ZE115" s="4"/>
      <c r="ZF115" s="4"/>
      <c r="ZG115" s="4"/>
      <c r="ZH115" s="4"/>
      <c r="ZI115" s="4"/>
      <c r="ZJ115" s="4"/>
      <c r="ZK115" s="4"/>
      <c r="ZL115" s="4"/>
      <c r="ZM115" s="4"/>
      <c r="ZN115" s="4"/>
      <c r="ZO115" s="4"/>
      <c r="ZP115" s="4"/>
      <c r="ZQ115" s="4"/>
      <c r="ZR115" s="4"/>
      <c r="ZS115" s="4"/>
      <c r="ZT115" s="4"/>
      <c r="ZU115" s="4"/>
      <c r="ZV115" s="4"/>
      <c r="ZW115" s="4"/>
      <c r="ZX115" s="4"/>
      <c r="ZY115" s="4"/>
      <c r="ZZ115" s="4"/>
    </row>
    <row r="116" spans="1:702" ht="18.75" customHeight="1" x14ac:dyDescent="0.25">
      <c r="A116" s="18" t="s">
        <v>70</v>
      </c>
      <c r="B116" s="19"/>
      <c r="C116" s="19"/>
      <c r="D116" s="19"/>
      <c r="E116" s="19"/>
      <c r="F116" s="19"/>
      <c r="G116" s="19"/>
      <c r="H116" s="18"/>
    </row>
    <row r="117" spans="1:702" ht="18.75" customHeight="1" x14ac:dyDescent="0.25">
      <c r="A117" s="4" t="s">
        <v>71</v>
      </c>
      <c r="B117" s="13">
        <v>58.525621200000003</v>
      </c>
      <c r="C117" s="14">
        <v>58.5</v>
      </c>
      <c r="D117" s="15">
        <v>0.02</v>
      </c>
      <c r="E117" s="14">
        <f t="shared" ref="E117" si="9">B117*D117</f>
        <v>1.170512424</v>
      </c>
      <c r="F117" s="13">
        <f>B117+E117</f>
        <v>59.696133624000005</v>
      </c>
      <c r="G117" s="14">
        <f>FLOOR(F117,0.1)</f>
        <v>59.6</v>
      </c>
      <c r="H117" s="4" t="s">
        <v>72</v>
      </c>
    </row>
    <row r="118" spans="1:702" ht="18.75" customHeight="1" x14ac:dyDescent="0.25">
      <c r="A118" s="4" t="s">
        <v>73</v>
      </c>
      <c r="B118" s="13">
        <v>46.852333200000011</v>
      </c>
      <c r="C118" s="14">
        <v>46.800000000000004</v>
      </c>
      <c r="D118" s="15">
        <v>0.02</v>
      </c>
      <c r="E118" s="14">
        <f t="shared" ref="E118:E125" si="10">B118*D118</f>
        <v>0.93704666400000025</v>
      </c>
      <c r="F118" s="13">
        <f t="shared" ref="F118:F124" si="11">B118+E118</f>
        <v>47.789379864000011</v>
      </c>
      <c r="G118" s="14">
        <f t="shared" ref="G118:G125" si="12">FLOOR(F118,0.1)</f>
        <v>47.7</v>
      </c>
      <c r="H118" s="4" t="s">
        <v>24</v>
      </c>
    </row>
    <row r="119" spans="1:702" ht="18.75" customHeight="1" x14ac:dyDescent="0.25">
      <c r="A119" s="4" t="s">
        <v>74</v>
      </c>
      <c r="B119" s="14">
        <v>238.9</v>
      </c>
      <c r="C119" s="14">
        <v>238.9</v>
      </c>
      <c r="D119" s="15">
        <v>0.02</v>
      </c>
      <c r="E119" s="14">
        <f t="shared" si="10"/>
        <v>4.7780000000000005</v>
      </c>
      <c r="F119" s="13">
        <f t="shared" si="11"/>
        <v>243.678</v>
      </c>
      <c r="G119" s="14">
        <f t="shared" si="12"/>
        <v>243.60000000000002</v>
      </c>
      <c r="H119" s="4" t="s">
        <v>24</v>
      </c>
    </row>
    <row r="120" spans="1:702" ht="18.75" customHeight="1" x14ac:dyDescent="0.25">
      <c r="A120" s="4" t="s">
        <v>75</v>
      </c>
      <c r="B120" s="13">
        <v>351.36596880000002</v>
      </c>
      <c r="C120" s="14">
        <v>351.3</v>
      </c>
      <c r="D120" s="15">
        <v>0.02</v>
      </c>
      <c r="E120" s="14">
        <f t="shared" si="10"/>
        <v>7.0273193760000003</v>
      </c>
      <c r="F120" s="13">
        <f t="shared" si="11"/>
        <v>358.393288176</v>
      </c>
      <c r="G120" s="14">
        <f t="shared" si="12"/>
        <v>358.3</v>
      </c>
      <c r="H120" s="4" t="s">
        <v>24</v>
      </c>
    </row>
    <row r="121" spans="1:702" ht="18.75" customHeight="1" x14ac:dyDescent="0.25">
      <c r="A121" s="4" t="s">
        <v>76</v>
      </c>
      <c r="B121" s="14">
        <v>47.7</v>
      </c>
      <c r="C121" s="14">
        <v>47.7</v>
      </c>
      <c r="D121" s="15">
        <v>0.02</v>
      </c>
      <c r="E121" s="14">
        <f t="shared" si="10"/>
        <v>0.95400000000000007</v>
      </c>
      <c r="F121" s="13">
        <f t="shared" si="11"/>
        <v>48.654000000000003</v>
      </c>
      <c r="G121" s="14">
        <f t="shared" si="12"/>
        <v>48.6</v>
      </c>
      <c r="H121" s="4" t="s">
        <v>24</v>
      </c>
    </row>
    <row r="122" spans="1:702" ht="18.75" customHeight="1" x14ac:dyDescent="0.25">
      <c r="A122" s="4" t="s">
        <v>77</v>
      </c>
      <c r="B122" s="13">
        <v>11.8855296</v>
      </c>
      <c r="C122" s="14">
        <v>11.8</v>
      </c>
      <c r="D122" s="15">
        <v>0.02</v>
      </c>
      <c r="E122" s="14">
        <f t="shared" si="10"/>
        <v>0.237710592</v>
      </c>
      <c r="F122" s="13">
        <f t="shared" si="11"/>
        <v>12.123240192000001</v>
      </c>
      <c r="G122" s="14">
        <f t="shared" si="12"/>
        <v>12.100000000000001</v>
      </c>
      <c r="H122" s="4" t="s">
        <v>24</v>
      </c>
    </row>
    <row r="123" spans="1:702" ht="18.75" customHeight="1" x14ac:dyDescent="0.25">
      <c r="A123" s="4" t="s">
        <v>78</v>
      </c>
      <c r="B123" s="13">
        <v>318.36239999999998</v>
      </c>
      <c r="C123" s="14">
        <v>318.3</v>
      </c>
      <c r="D123" s="15">
        <v>0.02</v>
      </c>
      <c r="E123" s="14">
        <f t="shared" si="10"/>
        <v>6.367248</v>
      </c>
      <c r="F123" s="13">
        <f t="shared" si="11"/>
        <v>324.729648</v>
      </c>
      <c r="G123" s="14">
        <f t="shared" si="12"/>
        <v>324.70000000000005</v>
      </c>
      <c r="H123" s="4" t="s">
        <v>24</v>
      </c>
    </row>
    <row r="124" spans="1:702" ht="18.75" customHeight="1" x14ac:dyDescent="0.25">
      <c r="A124" s="4" t="s">
        <v>79</v>
      </c>
      <c r="B124" s="14">
        <v>318.3</v>
      </c>
      <c r="C124" s="14">
        <v>318.3</v>
      </c>
      <c r="D124" s="15">
        <v>0.02</v>
      </c>
      <c r="E124" s="14">
        <f t="shared" si="10"/>
        <v>6.3660000000000005</v>
      </c>
      <c r="F124" s="13">
        <f t="shared" si="11"/>
        <v>324.666</v>
      </c>
      <c r="G124" s="14">
        <f t="shared" si="12"/>
        <v>324.60000000000002</v>
      </c>
      <c r="H124" s="4" t="s">
        <v>24</v>
      </c>
    </row>
    <row r="125" spans="1:702" ht="18.75" customHeight="1" x14ac:dyDescent="0.25">
      <c r="A125" s="4" t="s">
        <v>80</v>
      </c>
      <c r="B125" s="13">
        <v>58.8</v>
      </c>
      <c r="C125" s="14">
        <v>58.8</v>
      </c>
      <c r="D125" s="15">
        <v>0.02</v>
      </c>
      <c r="E125" s="14">
        <f t="shared" si="10"/>
        <v>1.1759999999999999</v>
      </c>
      <c r="F125" s="13">
        <f>B125+E125</f>
        <v>59.975999999999999</v>
      </c>
      <c r="G125" s="14">
        <f t="shared" si="12"/>
        <v>59.900000000000006</v>
      </c>
      <c r="H125" s="4" t="s">
        <v>24</v>
      </c>
    </row>
    <row r="126" spans="1:702" ht="18.75" customHeight="1" x14ac:dyDescent="0.25">
      <c r="A126" s="4" t="s">
        <v>81</v>
      </c>
      <c r="B126" s="16">
        <v>0</v>
      </c>
      <c r="C126" s="16">
        <v>0</v>
      </c>
      <c r="D126" s="16"/>
      <c r="E126" s="16">
        <v>0</v>
      </c>
      <c r="F126" s="16">
        <v>0</v>
      </c>
      <c r="G126" s="16">
        <v>0</v>
      </c>
      <c r="H126" s="4" t="s">
        <v>38</v>
      </c>
    </row>
    <row r="127" spans="1:702" ht="18.75" customHeight="1" x14ac:dyDescent="0.25">
      <c r="A127" s="4" t="s">
        <v>82</v>
      </c>
      <c r="B127" s="13">
        <v>57.305231999999997</v>
      </c>
      <c r="C127" s="14">
        <v>57.300000000000004</v>
      </c>
      <c r="D127" s="15">
        <v>0.02</v>
      </c>
      <c r="E127" s="14">
        <f t="shared" ref="E127:E130" si="13">B127*D127</f>
        <v>1.1461046399999999</v>
      </c>
      <c r="F127" s="13">
        <f t="shared" ref="F127:F130" si="14">B127+E127</f>
        <v>58.451336639999994</v>
      </c>
      <c r="G127" s="14">
        <f t="shared" ref="G127:G130" si="15">FLOOR(F127,0.1)</f>
        <v>58.400000000000006</v>
      </c>
      <c r="H127" s="4" t="s">
        <v>24</v>
      </c>
    </row>
    <row r="128" spans="1:702" ht="18.75" customHeight="1" x14ac:dyDescent="0.25">
      <c r="A128" s="4" t="s">
        <v>83</v>
      </c>
      <c r="B128" s="13">
        <v>28.652615999999998</v>
      </c>
      <c r="C128" s="14">
        <v>28.6</v>
      </c>
      <c r="D128" s="15">
        <v>0.02</v>
      </c>
      <c r="E128" s="14">
        <f t="shared" si="13"/>
        <v>0.57305231999999995</v>
      </c>
      <c r="F128" s="13">
        <f t="shared" si="14"/>
        <v>29.225668319999997</v>
      </c>
      <c r="G128" s="14">
        <f t="shared" si="15"/>
        <v>29.200000000000003</v>
      </c>
      <c r="H128" s="4" t="s">
        <v>24</v>
      </c>
    </row>
    <row r="129" spans="1:702" ht="18.75" customHeight="1" x14ac:dyDescent="0.25">
      <c r="A129" s="4" t="s">
        <v>84</v>
      </c>
      <c r="B129" s="14">
        <v>229.60000000000002</v>
      </c>
      <c r="C129" s="14">
        <v>229.60000000000002</v>
      </c>
      <c r="D129" s="15">
        <v>0.02</v>
      </c>
      <c r="E129" s="14">
        <f t="shared" si="13"/>
        <v>4.5920000000000005</v>
      </c>
      <c r="F129" s="13">
        <f t="shared" si="14"/>
        <v>234.19200000000004</v>
      </c>
      <c r="G129" s="14">
        <f t="shared" si="15"/>
        <v>234.10000000000002</v>
      </c>
      <c r="H129" s="4" t="s">
        <v>24</v>
      </c>
    </row>
    <row r="130" spans="1:702" s="18" customFormat="1" ht="18.75" customHeight="1" x14ac:dyDescent="0.25">
      <c r="A130" s="4" t="s">
        <v>85</v>
      </c>
      <c r="B130" s="13">
        <v>35.762709600000001</v>
      </c>
      <c r="C130" s="14">
        <v>35.700000000000003</v>
      </c>
      <c r="D130" s="15">
        <v>0.02</v>
      </c>
      <c r="E130" s="14">
        <f t="shared" si="13"/>
        <v>0.71525419200000007</v>
      </c>
      <c r="F130" s="13">
        <f t="shared" si="14"/>
        <v>36.477963792000004</v>
      </c>
      <c r="G130" s="14">
        <f t="shared" si="15"/>
        <v>36.4</v>
      </c>
      <c r="H130" s="4" t="s">
        <v>24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/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  <c r="LK130" s="4"/>
      <c r="LL130" s="4"/>
      <c r="LM130" s="4"/>
      <c r="LN130" s="4"/>
      <c r="LO130" s="4"/>
      <c r="LP130" s="4"/>
      <c r="LQ130" s="4"/>
      <c r="LR130" s="4"/>
      <c r="LS130" s="4"/>
      <c r="LT130" s="4"/>
      <c r="LU130" s="4"/>
      <c r="LV130" s="4"/>
      <c r="LW130" s="4"/>
      <c r="LX130" s="4"/>
      <c r="LY130" s="4"/>
      <c r="LZ130" s="4"/>
      <c r="MA130" s="4"/>
      <c r="MB130" s="4"/>
      <c r="MC130" s="4"/>
      <c r="MD130" s="4"/>
      <c r="ME130" s="4"/>
      <c r="MF130" s="4"/>
      <c r="MG130" s="4"/>
      <c r="MH130" s="4"/>
      <c r="MI130" s="4"/>
      <c r="MJ130" s="4"/>
      <c r="MK130" s="4"/>
      <c r="ML130" s="4"/>
      <c r="MM130" s="4"/>
      <c r="MN130" s="4"/>
      <c r="MO130" s="4"/>
      <c r="MP130" s="4"/>
      <c r="MQ130" s="4"/>
      <c r="MR130" s="4"/>
      <c r="MS130" s="4"/>
      <c r="MT130" s="4"/>
      <c r="MU130" s="4"/>
      <c r="MV130" s="4"/>
      <c r="MW130" s="4"/>
      <c r="MX130" s="4"/>
      <c r="MY130" s="4"/>
      <c r="MZ130" s="4"/>
      <c r="NA130" s="4"/>
      <c r="NB130" s="4"/>
      <c r="NC130" s="4"/>
      <c r="ND130" s="4"/>
      <c r="NE130" s="4"/>
      <c r="NF130" s="4"/>
      <c r="NG130" s="4"/>
      <c r="NH130" s="4"/>
      <c r="NI130" s="4"/>
      <c r="NJ130" s="4"/>
      <c r="NK130" s="4"/>
      <c r="NL130" s="4"/>
      <c r="NM130" s="4"/>
      <c r="NN130" s="4"/>
      <c r="NO130" s="4"/>
      <c r="NP130" s="4"/>
      <c r="NQ130" s="4"/>
      <c r="NR130" s="4"/>
      <c r="NS130" s="4"/>
      <c r="NT130" s="4"/>
      <c r="NU130" s="4"/>
      <c r="NV130" s="4"/>
      <c r="NW130" s="4"/>
      <c r="NX130" s="4"/>
      <c r="NY130" s="4"/>
      <c r="NZ130" s="4"/>
      <c r="OA130" s="4"/>
      <c r="OB130" s="4"/>
      <c r="OC130" s="4"/>
      <c r="OD130" s="4"/>
      <c r="OE130" s="4"/>
      <c r="OF130" s="4"/>
      <c r="OG130" s="4"/>
      <c r="OH130" s="4"/>
      <c r="OI130" s="4"/>
      <c r="OJ130" s="4"/>
      <c r="OK130" s="4"/>
      <c r="OL130" s="4"/>
      <c r="OM130" s="4"/>
      <c r="ON130" s="4"/>
      <c r="OO130" s="4"/>
      <c r="OP130" s="4"/>
      <c r="OQ130" s="4"/>
      <c r="OR130" s="4"/>
      <c r="OS130" s="4"/>
      <c r="OT130" s="4"/>
      <c r="OU130" s="4"/>
      <c r="OV130" s="4"/>
      <c r="OW130" s="4"/>
      <c r="OX130" s="4"/>
      <c r="OY130" s="4"/>
      <c r="OZ130" s="4"/>
      <c r="PA130" s="4"/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  <c r="TH130" s="4"/>
      <c r="TI130" s="4"/>
      <c r="TJ130" s="4"/>
      <c r="TK130" s="4"/>
      <c r="TL130" s="4"/>
      <c r="TM130" s="4"/>
      <c r="TN130" s="4"/>
      <c r="TO130" s="4"/>
      <c r="TP130" s="4"/>
      <c r="TQ130" s="4"/>
      <c r="TR130" s="4"/>
      <c r="TS130" s="4"/>
      <c r="TT130" s="4"/>
      <c r="TU130" s="4"/>
      <c r="TV130" s="4"/>
      <c r="TW130" s="4"/>
      <c r="TX130" s="4"/>
      <c r="TY130" s="4"/>
      <c r="TZ130" s="4"/>
      <c r="UA130" s="4"/>
      <c r="UB130" s="4"/>
      <c r="UC130" s="4"/>
      <c r="UD130" s="4"/>
      <c r="UE130" s="4"/>
      <c r="UF130" s="4"/>
      <c r="UG130" s="4"/>
      <c r="UH130" s="4"/>
      <c r="UI130" s="4"/>
      <c r="UJ130" s="4"/>
      <c r="UK130" s="4"/>
      <c r="UL130" s="4"/>
      <c r="UM130" s="4"/>
      <c r="UN130" s="4"/>
      <c r="UO130" s="4"/>
      <c r="UP130" s="4"/>
      <c r="UQ130" s="4"/>
      <c r="UR130" s="4"/>
      <c r="US130" s="4"/>
      <c r="UT130" s="4"/>
      <c r="UU130" s="4"/>
      <c r="UV130" s="4"/>
      <c r="UW130" s="4"/>
      <c r="UX130" s="4"/>
      <c r="UY130" s="4"/>
      <c r="UZ130" s="4"/>
      <c r="VA130" s="4"/>
      <c r="VB130" s="4"/>
      <c r="VC130" s="4"/>
      <c r="VD130" s="4"/>
      <c r="VE130" s="4"/>
      <c r="VF130" s="4"/>
      <c r="VG130" s="4"/>
      <c r="VH130" s="4"/>
      <c r="VI130" s="4"/>
      <c r="VJ130" s="4"/>
      <c r="VK130" s="4"/>
      <c r="VL130" s="4"/>
      <c r="VM130" s="4"/>
      <c r="VN130" s="4"/>
      <c r="VO130" s="4"/>
      <c r="VP130" s="4"/>
      <c r="VQ130" s="4"/>
      <c r="VR130" s="4"/>
      <c r="VS130" s="4"/>
      <c r="VT130" s="4"/>
      <c r="VU130" s="4"/>
      <c r="VV130" s="4"/>
      <c r="VW130" s="4"/>
      <c r="VX130" s="4"/>
      <c r="VY130" s="4"/>
      <c r="VZ130" s="4"/>
      <c r="WA130" s="4"/>
      <c r="WB130" s="4"/>
      <c r="WC130" s="4"/>
      <c r="WD130" s="4"/>
      <c r="WE130" s="4"/>
      <c r="WF130" s="4"/>
      <c r="WG130" s="4"/>
      <c r="WH130" s="4"/>
      <c r="WI130" s="4"/>
      <c r="WJ130" s="4"/>
      <c r="WK130" s="4"/>
      <c r="WL130" s="4"/>
      <c r="WM130" s="4"/>
      <c r="WN130" s="4"/>
      <c r="WO130" s="4"/>
      <c r="WP130" s="4"/>
      <c r="WQ130" s="4"/>
      <c r="WR130" s="4"/>
      <c r="WS130" s="4"/>
      <c r="WT130" s="4"/>
      <c r="WU130" s="4"/>
      <c r="WV130" s="4"/>
      <c r="WW130" s="4"/>
      <c r="WX130" s="4"/>
      <c r="WY130" s="4"/>
      <c r="WZ130" s="4"/>
      <c r="XA130" s="4"/>
      <c r="XB130" s="4"/>
      <c r="XC130" s="4"/>
      <c r="XD130" s="4"/>
      <c r="XE130" s="4"/>
      <c r="XF130" s="4"/>
      <c r="XG130" s="4"/>
      <c r="XH130" s="4"/>
      <c r="XI130" s="4"/>
      <c r="XJ130" s="4"/>
      <c r="XK130" s="4"/>
      <c r="XL130" s="4"/>
      <c r="XM130" s="4"/>
      <c r="XN130" s="4"/>
      <c r="XO130" s="4"/>
      <c r="XP130" s="4"/>
      <c r="XQ130" s="4"/>
      <c r="XR130" s="4"/>
      <c r="XS130" s="4"/>
      <c r="XT130" s="4"/>
      <c r="XU130" s="4"/>
      <c r="XV130" s="4"/>
      <c r="XW130" s="4"/>
      <c r="XX130" s="4"/>
      <c r="XY130" s="4"/>
      <c r="XZ130" s="4"/>
      <c r="YA130" s="4"/>
      <c r="YB130" s="4"/>
      <c r="YC130" s="4"/>
      <c r="YD130" s="4"/>
      <c r="YE130" s="4"/>
      <c r="YF130" s="4"/>
      <c r="YG130" s="4"/>
      <c r="YH130" s="4"/>
      <c r="YI130" s="4"/>
      <c r="YJ130" s="4"/>
      <c r="YK130" s="4"/>
      <c r="YL130" s="4"/>
      <c r="YM130" s="4"/>
      <c r="YN130" s="4"/>
      <c r="YO130" s="4"/>
      <c r="YP130" s="4"/>
      <c r="YQ130" s="4"/>
      <c r="YR130" s="4"/>
      <c r="YS130" s="4"/>
      <c r="YT130" s="4"/>
      <c r="YU130" s="4"/>
      <c r="YV130" s="4"/>
      <c r="YW130" s="4"/>
      <c r="YX130" s="4"/>
      <c r="YY130" s="4"/>
      <c r="YZ130" s="4"/>
      <c r="ZA130" s="4"/>
      <c r="ZB130" s="4"/>
      <c r="ZC130" s="4"/>
      <c r="ZD130" s="4"/>
      <c r="ZE130" s="4"/>
      <c r="ZF130" s="4"/>
      <c r="ZG130" s="4"/>
      <c r="ZH130" s="4"/>
      <c r="ZI130" s="4"/>
      <c r="ZJ130" s="4"/>
      <c r="ZK130" s="4"/>
      <c r="ZL130" s="4"/>
      <c r="ZM130" s="4"/>
      <c r="ZN130" s="4"/>
      <c r="ZO130" s="4"/>
      <c r="ZP130" s="4"/>
      <c r="ZQ130" s="4"/>
      <c r="ZR130" s="4"/>
      <c r="ZS130" s="4"/>
      <c r="ZT130" s="4"/>
      <c r="ZU130" s="4"/>
      <c r="ZV130" s="4"/>
      <c r="ZW130" s="4"/>
      <c r="ZX130" s="4"/>
      <c r="ZY130" s="4"/>
      <c r="ZZ130" s="4"/>
    </row>
    <row r="131" spans="1:702" ht="18.75" customHeight="1" x14ac:dyDescent="0.25">
      <c r="A131" s="18" t="s">
        <v>137</v>
      </c>
      <c r="B131" s="19"/>
      <c r="C131" s="19"/>
      <c r="D131" s="19"/>
      <c r="E131" s="19"/>
      <c r="F131" s="19"/>
      <c r="G131" s="19"/>
      <c r="H131" s="18"/>
    </row>
    <row r="132" spans="1:702" ht="18.75" customHeight="1" x14ac:dyDescent="0.25">
      <c r="A132" s="4" t="s">
        <v>86</v>
      </c>
      <c r="B132" s="14"/>
      <c r="C132" s="14">
        <v>72.900000000000006</v>
      </c>
      <c r="D132" s="14"/>
      <c r="E132" s="14" t="s">
        <v>172</v>
      </c>
      <c r="H132" s="4" t="s">
        <v>191</v>
      </c>
    </row>
    <row r="133" spans="1:702" ht="18.75" customHeight="1" x14ac:dyDescent="0.25">
      <c r="A133" s="4" t="s">
        <v>87</v>
      </c>
      <c r="B133" s="13">
        <v>88.292505600000013</v>
      </c>
      <c r="C133" s="14">
        <v>88.2</v>
      </c>
      <c r="D133" s="15">
        <v>0.02</v>
      </c>
      <c r="E133" s="14">
        <f t="shared" ref="E133:E137" si="16">B133*D133</f>
        <v>1.7658501120000003</v>
      </c>
      <c r="F133" s="13">
        <f t="shared" ref="F133:F137" si="17">B133+E133</f>
        <v>90.058355712000008</v>
      </c>
      <c r="G133" s="14">
        <f t="shared" ref="G133:G137" si="18">FLOOR(F133,0.1)</f>
        <v>90</v>
      </c>
      <c r="H133" s="4" t="s">
        <v>24</v>
      </c>
    </row>
    <row r="134" spans="1:702" ht="18.75" customHeight="1" x14ac:dyDescent="0.25">
      <c r="A134" s="4" t="s">
        <v>88</v>
      </c>
      <c r="B134" s="13">
        <v>71.100936000000004</v>
      </c>
      <c r="C134" s="14">
        <v>71.100000000000009</v>
      </c>
      <c r="D134" s="15">
        <v>0.02</v>
      </c>
      <c r="E134" s="14">
        <f t="shared" si="16"/>
        <v>1.4220187200000001</v>
      </c>
      <c r="F134" s="13">
        <f t="shared" si="17"/>
        <v>72.522954720000001</v>
      </c>
      <c r="G134" s="14">
        <f t="shared" si="18"/>
        <v>72.5</v>
      </c>
      <c r="H134" s="4" t="s">
        <v>24</v>
      </c>
    </row>
    <row r="135" spans="1:702" ht="18.75" customHeight="1" x14ac:dyDescent="0.25">
      <c r="A135" s="4" t="s">
        <v>89</v>
      </c>
      <c r="B135" s="13">
        <v>47.329876800000008</v>
      </c>
      <c r="C135" s="14">
        <v>47.300000000000004</v>
      </c>
      <c r="D135" s="15">
        <v>0.02</v>
      </c>
      <c r="E135" s="14">
        <f t="shared" si="16"/>
        <v>0.94659753600000018</v>
      </c>
      <c r="F135" s="13">
        <f t="shared" si="17"/>
        <v>48.276474336000007</v>
      </c>
      <c r="G135" s="14">
        <f t="shared" si="18"/>
        <v>48.2</v>
      </c>
      <c r="H135" s="4" t="s">
        <v>24</v>
      </c>
    </row>
    <row r="136" spans="1:702" ht="18.75" customHeight="1" x14ac:dyDescent="0.25">
      <c r="A136" s="4" t="s">
        <v>90</v>
      </c>
      <c r="B136" s="13">
        <v>8.3304828000000004</v>
      </c>
      <c r="C136" s="14">
        <v>8.3000000000000007</v>
      </c>
      <c r="D136" s="15">
        <v>0.02</v>
      </c>
      <c r="E136" s="14">
        <f t="shared" si="16"/>
        <v>0.16660965600000002</v>
      </c>
      <c r="F136" s="13">
        <f t="shared" si="17"/>
        <v>8.4970924560000007</v>
      </c>
      <c r="G136" s="14">
        <v>8.5</v>
      </c>
      <c r="H136" s="4" t="s">
        <v>24</v>
      </c>
    </row>
    <row r="137" spans="1:702" ht="18.75" customHeight="1" x14ac:dyDescent="0.25">
      <c r="A137" s="4" t="s">
        <v>91</v>
      </c>
      <c r="B137" s="13">
        <v>88.292505600000013</v>
      </c>
      <c r="C137" s="14">
        <v>88.2</v>
      </c>
      <c r="D137" s="15">
        <v>0.02</v>
      </c>
      <c r="E137" s="14">
        <f t="shared" si="16"/>
        <v>1.7658501120000003</v>
      </c>
      <c r="F137" s="13">
        <f t="shared" si="17"/>
        <v>90.058355712000008</v>
      </c>
      <c r="G137" s="14">
        <f t="shared" si="18"/>
        <v>90</v>
      </c>
      <c r="H137" s="4" t="s">
        <v>24</v>
      </c>
    </row>
    <row r="138" spans="1:702" ht="18.75" customHeight="1" x14ac:dyDescent="0.25">
      <c r="B138" s="13"/>
      <c r="C138" s="14"/>
      <c r="D138" s="15"/>
      <c r="E138" s="14"/>
      <c r="F138" s="13"/>
      <c r="G138" s="14"/>
    </row>
    <row r="139" spans="1:702" ht="18.75" customHeight="1" x14ac:dyDescent="0.3">
      <c r="A139" s="9" t="s">
        <v>183</v>
      </c>
      <c r="B139" s="13"/>
      <c r="C139" s="14"/>
      <c r="D139" s="15"/>
      <c r="E139" s="14"/>
      <c r="F139" s="13"/>
      <c r="G139" s="14"/>
    </row>
    <row r="140" spans="1:702" ht="18.75" customHeight="1" x14ac:dyDescent="0.25">
      <c r="A140" s="4" t="s">
        <v>58</v>
      </c>
      <c r="B140" s="13"/>
      <c r="C140" s="14"/>
      <c r="D140" s="15"/>
      <c r="E140" s="14"/>
      <c r="F140" s="13"/>
      <c r="G140" s="14"/>
    </row>
    <row r="141" spans="1:702" ht="18.75" customHeight="1" x14ac:dyDescent="0.25">
      <c r="A141" s="4" t="s">
        <v>184</v>
      </c>
      <c r="B141" s="13"/>
      <c r="C141" s="14">
        <v>1700</v>
      </c>
      <c r="D141" s="15"/>
      <c r="E141" s="14"/>
      <c r="F141" s="14">
        <v>1700</v>
      </c>
      <c r="G141" s="14">
        <v>1700</v>
      </c>
      <c r="H141" s="4" t="s">
        <v>189</v>
      </c>
    </row>
    <row r="142" spans="1:702" ht="18.75" customHeight="1" x14ac:dyDescent="0.25">
      <c r="A142" s="4" t="s">
        <v>185</v>
      </c>
      <c r="B142" s="13"/>
      <c r="C142" s="24" t="s">
        <v>136</v>
      </c>
      <c r="D142" s="15"/>
      <c r="E142" s="14"/>
      <c r="F142" s="24" t="s">
        <v>136</v>
      </c>
      <c r="G142" s="24" t="s">
        <v>136</v>
      </c>
      <c r="H142" s="4" t="s">
        <v>188</v>
      </c>
    </row>
    <row r="143" spans="1:702" ht="18.75" customHeight="1" x14ac:dyDescent="0.25">
      <c r="A143" s="4" t="s">
        <v>186</v>
      </c>
      <c r="B143" s="13"/>
      <c r="C143" s="14">
        <v>7500</v>
      </c>
      <c r="D143" s="15"/>
      <c r="E143" s="14"/>
      <c r="F143" s="14">
        <v>7500</v>
      </c>
      <c r="G143" s="14">
        <v>7500</v>
      </c>
      <c r="H143" s="4" t="s">
        <v>189</v>
      </c>
    </row>
    <row r="144" spans="1:702" ht="18.75" customHeight="1" x14ac:dyDescent="0.25">
      <c r="A144" s="4" t="s">
        <v>187</v>
      </c>
      <c r="B144" s="13"/>
      <c r="C144" s="14">
        <v>500</v>
      </c>
      <c r="D144" s="15"/>
      <c r="E144" s="14"/>
      <c r="F144" s="14">
        <v>500</v>
      </c>
      <c r="G144" s="14">
        <v>500</v>
      </c>
      <c r="H144" s="4" t="s">
        <v>189</v>
      </c>
    </row>
    <row r="145" spans="1:702" ht="18.75" customHeight="1" x14ac:dyDescent="0.25">
      <c r="B145" s="13"/>
      <c r="C145" s="14"/>
      <c r="D145" s="15"/>
      <c r="E145" s="14"/>
      <c r="F145" s="13"/>
      <c r="G145" s="14"/>
    </row>
    <row r="146" spans="1:702" ht="18.75" customHeight="1" x14ac:dyDescent="0.3">
      <c r="A146" s="9" t="s">
        <v>92</v>
      </c>
    </row>
    <row r="147" spans="1:702" ht="18.75" customHeight="1" x14ac:dyDescent="0.25">
      <c r="A147" s="4" t="s">
        <v>22</v>
      </c>
    </row>
    <row r="148" spans="1:702" ht="18.75" customHeight="1" x14ac:dyDescent="0.25">
      <c r="A148" s="18" t="s">
        <v>93</v>
      </c>
      <c r="B148" s="19"/>
      <c r="C148" s="19"/>
      <c r="D148" s="19"/>
      <c r="E148" s="19"/>
      <c r="F148" s="19"/>
      <c r="G148" s="19"/>
      <c r="H148" s="18"/>
    </row>
    <row r="149" spans="1:702" ht="18.75" customHeight="1" x14ac:dyDescent="0.25">
      <c r="A149" s="4" t="s">
        <v>94</v>
      </c>
      <c r="B149" s="13">
        <v>770.43700799999999</v>
      </c>
      <c r="C149" s="14">
        <v>770</v>
      </c>
      <c r="D149" s="15">
        <v>0.02</v>
      </c>
      <c r="E149" s="14">
        <f>B149*D149</f>
        <v>15.408740160000001</v>
      </c>
      <c r="F149" s="13">
        <f t="shared" ref="F149:F152" si="19">B149+E149</f>
        <v>785.84574815999997</v>
      </c>
      <c r="G149" s="14">
        <f>ROUND(F149,0.1)</f>
        <v>786</v>
      </c>
      <c r="H149" s="4" t="s">
        <v>169</v>
      </c>
    </row>
    <row r="150" spans="1:702" ht="18.75" customHeight="1" x14ac:dyDescent="0.25">
      <c r="A150" s="4" t="s">
        <v>95</v>
      </c>
      <c r="B150" s="13">
        <v>385.218504</v>
      </c>
      <c r="C150" s="14">
        <v>385</v>
      </c>
      <c r="D150" s="15">
        <v>0.02</v>
      </c>
      <c r="E150" s="14">
        <f t="shared" ref="E150:E152" si="20">B150*D150</f>
        <v>7.7043700800000003</v>
      </c>
      <c r="F150" s="13">
        <f t="shared" si="19"/>
        <v>392.92287407999999</v>
      </c>
      <c r="G150" s="14">
        <f>ROUND(F150,0.1)</f>
        <v>393</v>
      </c>
      <c r="H150" s="4" t="s">
        <v>169</v>
      </c>
    </row>
    <row r="151" spans="1:702" ht="18.75" customHeight="1" x14ac:dyDescent="0.25">
      <c r="A151" s="4" t="s">
        <v>96</v>
      </c>
      <c r="B151" s="13">
        <v>192.07864799999999</v>
      </c>
      <c r="C151" s="14">
        <v>192</v>
      </c>
      <c r="D151" s="15">
        <v>0.02</v>
      </c>
      <c r="E151" s="14">
        <f t="shared" si="20"/>
        <v>3.8415729599999997</v>
      </c>
      <c r="F151" s="13">
        <f t="shared" si="19"/>
        <v>195.92022095999999</v>
      </c>
      <c r="G151" s="14">
        <f>ROUND(F151,0.1)</f>
        <v>196</v>
      </c>
      <c r="H151" s="4" t="s">
        <v>169</v>
      </c>
    </row>
    <row r="152" spans="1:702" ht="18.75" customHeight="1" x14ac:dyDescent="0.25">
      <c r="A152" s="4" t="s">
        <v>97</v>
      </c>
      <c r="B152" s="13">
        <v>1322.2651680000001</v>
      </c>
      <c r="C152" s="14">
        <v>1322</v>
      </c>
      <c r="D152" s="15">
        <v>0.02</v>
      </c>
      <c r="E152" s="14">
        <f t="shared" si="20"/>
        <v>26.445303360000004</v>
      </c>
      <c r="F152" s="13">
        <f t="shared" si="19"/>
        <v>1348.7104713600002</v>
      </c>
      <c r="G152" s="14">
        <f>ROUND(F152,0.1)</f>
        <v>1349</v>
      </c>
      <c r="H152" s="4" t="s">
        <v>169</v>
      </c>
    </row>
    <row r="153" spans="1:702" s="18" customFormat="1" ht="18.75" customHeight="1" x14ac:dyDescent="0.25">
      <c r="A153" s="4" t="s">
        <v>140</v>
      </c>
      <c r="B153" s="21"/>
      <c r="C153" s="21">
        <v>1</v>
      </c>
      <c r="D153" s="11"/>
      <c r="E153" s="11"/>
      <c r="F153" s="21"/>
      <c r="G153" s="21">
        <v>1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  <c r="LS153" s="4"/>
      <c r="LT153" s="4"/>
      <c r="LU153" s="4"/>
      <c r="LV153" s="4"/>
      <c r="LW153" s="4"/>
      <c r="LX153" s="4"/>
      <c r="LY153" s="4"/>
      <c r="LZ153" s="4"/>
      <c r="MA153" s="4"/>
      <c r="MB153" s="4"/>
      <c r="MC153" s="4"/>
      <c r="MD153" s="4"/>
      <c r="ME153" s="4"/>
      <c r="MF153" s="4"/>
      <c r="MG153" s="4"/>
      <c r="MH153" s="4"/>
      <c r="MI153" s="4"/>
      <c r="MJ153" s="4"/>
      <c r="MK153" s="4"/>
      <c r="ML153" s="4"/>
      <c r="MM153" s="4"/>
      <c r="MN153" s="4"/>
      <c r="MO153" s="4"/>
      <c r="MP153" s="4"/>
      <c r="MQ153" s="4"/>
      <c r="MR153" s="4"/>
      <c r="MS153" s="4"/>
      <c r="MT153" s="4"/>
      <c r="MU153" s="4"/>
      <c r="MV153" s="4"/>
      <c r="MW153" s="4"/>
      <c r="MX153" s="4"/>
      <c r="MY153" s="4"/>
      <c r="MZ153" s="4"/>
      <c r="NA153" s="4"/>
      <c r="NB153" s="4"/>
      <c r="NC153" s="4"/>
      <c r="ND153" s="4"/>
      <c r="NE153" s="4"/>
      <c r="NF153" s="4"/>
      <c r="NG153" s="4"/>
      <c r="NH153" s="4"/>
      <c r="NI153" s="4"/>
      <c r="NJ153" s="4"/>
      <c r="NK153" s="4"/>
      <c r="NL153" s="4"/>
      <c r="NM153" s="4"/>
      <c r="NN153" s="4"/>
      <c r="NO153" s="4"/>
      <c r="NP153" s="4"/>
      <c r="NQ153" s="4"/>
      <c r="NR153" s="4"/>
      <c r="NS153" s="4"/>
      <c r="NT153" s="4"/>
      <c r="NU153" s="4"/>
      <c r="NV153" s="4"/>
      <c r="NW153" s="4"/>
      <c r="NX153" s="4"/>
      <c r="NY153" s="4"/>
      <c r="NZ153" s="4"/>
      <c r="OA153" s="4"/>
      <c r="OB153" s="4"/>
      <c r="OC153" s="4"/>
      <c r="OD153" s="4"/>
      <c r="OE153" s="4"/>
      <c r="OF153" s="4"/>
      <c r="OG153" s="4"/>
      <c r="OH153" s="4"/>
      <c r="OI153" s="4"/>
      <c r="OJ153" s="4"/>
      <c r="OK153" s="4"/>
      <c r="OL153" s="4"/>
      <c r="OM153" s="4"/>
      <c r="ON153" s="4"/>
      <c r="OO153" s="4"/>
      <c r="OP153" s="4"/>
      <c r="OQ153" s="4"/>
      <c r="OR153" s="4"/>
      <c r="OS153" s="4"/>
      <c r="OT153" s="4"/>
      <c r="OU153" s="4"/>
      <c r="OV153" s="4"/>
      <c r="OW153" s="4"/>
      <c r="OX153" s="4"/>
      <c r="OY153" s="4"/>
      <c r="OZ153" s="4"/>
      <c r="PA153" s="4"/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  <c r="TH153" s="4"/>
      <c r="TI153" s="4"/>
      <c r="TJ153" s="4"/>
      <c r="TK153" s="4"/>
      <c r="TL153" s="4"/>
      <c r="TM153" s="4"/>
      <c r="TN153" s="4"/>
      <c r="TO153" s="4"/>
      <c r="TP153" s="4"/>
      <c r="TQ153" s="4"/>
      <c r="TR153" s="4"/>
      <c r="TS153" s="4"/>
      <c r="TT153" s="4"/>
      <c r="TU153" s="4"/>
      <c r="TV153" s="4"/>
      <c r="TW153" s="4"/>
      <c r="TX153" s="4"/>
      <c r="TY153" s="4"/>
      <c r="TZ153" s="4"/>
      <c r="UA153" s="4"/>
      <c r="UB153" s="4"/>
      <c r="UC153" s="4"/>
      <c r="UD153" s="4"/>
      <c r="UE153" s="4"/>
      <c r="UF153" s="4"/>
      <c r="UG153" s="4"/>
      <c r="UH153" s="4"/>
      <c r="UI153" s="4"/>
      <c r="UJ153" s="4"/>
      <c r="UK153" s="4"/>
      <c r="UL153" s="4"/>
      <c r="UM153" s="4"/>
      <c r="UN153" s="4"/>
      <c r="UO153" s="4"/>
      <c r="UP153" s="4"/>
      <c r="UQ153" s="4"/>
      <c r="UR153" s="4"/>
      <c r="US153" s="4"/>
      <c r="UT153" s="4"/>
      <c r="UU153" s="4"/>
      <c r="UV153" s="4"/>
      <c r="UW153" s="4"/>
      <c r="UX153" s="4"/>
      <c r="UY153" s="4"/>
      <c r="UZ153" s="4"/>
      <c r="VA153" s="4"/>
      <c r="VB153" s="4"/>
      <c r="VC153" s="4"/>
      <c r="VD153" s="4"/>
      <c r="VE153" s="4"/>
      <c r="VF153" s="4"/>
      <c r="VG153" s="4"/>
      <c r="VH153" s="4"/>
      <c r="VI153" s="4"/>
      <c r="VJ153" s="4"/>
      <c r="VK153" s="4"/>
      <c r="VL153" s="4"/>
      <c r="VM153" s="4"/>
      <c r="VN153" s="4"/>
      <c r="VO153" s="4"/>
      <c r="VP153" s="4"/>
      <c r="VQ153" s="4"/>
      <c r="VR153" s="4"/>
      <c r="VS153" s="4"/>
      <c r="VT153" s="4"/>
      <c r="VU153" s="4"/>
      <c r="VV153" s="4"/>
      <c r="VW153" s="4"/>
      <c r="VX153" s="4"/>
      <c r="VY153" s="4"/>
      <c r="VZ153" s="4"/>
      <c r="WA153" s="4"/>
      <c r="WB153" s="4"/>
      <c r="WC153" s="4"/>
      <c r="WD153" s="4"/>
      <c r="WE153" s="4"/>
      <c r="WF153" s="4"/>
      <c r="WG153" s="4"/>
      <c r="WH153" s="4"/>
      <c r="WI153" s="4"/>
      <c r="WJ153" s="4"/>
      <c r="WK153" s="4"/>
      <c r="WL153" s="4"/>
      <c r="WM153" s="4"/>
      <c r="WN153" s="4"/>
      <c r="WO153" s="4"/>
      <c r="WP153" s="4"/>
      <c r="WQ153" s="4"/>
      <c r="WR153" s="4"/>
      <c r="WS153" s="4"/>
      <c r="WT153" s="4"/>
      <c r="WU153" s="4"/>
      <c r="WV153" s="4"/>
      <c r="WW153" s="4"/>
      <c r="WX153" s="4"/>
      <c r="WY153" s="4"/>
      <c r="WZ153" s="4"/>
      <c r="XA153" s="4"/>
      <c r="XB153" s="4"/>
      <c r="XC153" s="4"/>
      <c r="XD153" s="4"/>
      <c r="XE153" s="4"/>
      <c r="XF153" s="4"/>
      <c r="XG153" s="4"/>
      <c r="XH153" s="4"/>
      <c r="XI153" s="4"/>
      <c r="XJ153" s="4"/>
      <c r="XK153" s="4"/>
      <c r="XL153" s="4"/>
      <c r="XM153" s="4"/>
      <c r="XN153" s="4"/>
      <c r="XO153" s="4"/>
      <c r="XP153" s="4"/>
      <c r="XQ153" s="4"/>
      <c r="XR153" s="4"/>
      <c r="XS153" s="4"/>
      <c r="XT153" s="4"/>
      <c r="XU153" s="4"/>
      <c r="XV153" s="4"/>
      <c r="XW153" s="4"/>
      <c r="XX153" s="4"/>
      <c r="XY153" s="4"/>
      <c r="XZ153" s="4"/>
      <c r="YA153" s="4"/>
      <c r="YB153" s="4"/>
      <c r="YC153" s="4"/>
      <c r="YD153" s="4"/>
      <c r="YE153" s="4"/>
      <c r="YF153" s="4"/>
      <c r="YG153" s="4"/>
      <c r="YH153" s="4"/>
      <c r="YI153" s="4"/>
      <c r="YJ153" s="4"/>
      <c r="YK153" s="4"/>
      <c r="YL153" s="4"/>
      <c r="YM153" s="4"/>
      <c r="YN153" s="4"/>
      <c r="YO153" s="4"/>
      <c r="YP153" s="4"/>
      <c r="YQ153" s="4"/>
      <c r="YR153" s="4"/>
      <c r="YS153" s="4"/>
      <c r="YT153" s="4"/>
      <c r="YU153" s="4"/>
      <c r="YV153" s="4"/>
      <c r="YW153" s="4"/>
      <c r="YX153" s="4"/>
      <c r="YY153" s="4"/>
      <c r="YZ153" s="4"/>
      <c r="ZA153" s="4"/>
      <c r="ZB153" s="4"/>
      <c r="ZC153" s="4"/>
      <c r="ZD153" s="4"/>
      <c r="ZE153" s="4"/>
      <c r="ZF153" s="4"/>
      <c r="ZG153" s="4"/>
      <c r="ZH153" s="4"/>
      <c r="ZI153" s="4"/>
      <c r="ZJ153" s="4"/>
      <c r="ZK153" s="4"/>
      <c r="ZL153" s="4"/>
      <c r="ZM153" s="4"/>
      <c r="ZN153" s="4"/>
      <c r="ZO153" s="4"/>
      <c r="ZP153" s="4"/>
      <c r="ZQ153" s="4"/>
      <c r="ZR153" s="4"/>
      <c r="ZS153" s="4"/>
      <c r="ZT153" s="4"/>
      <c r="ZU153" s="4"/>
      <c r="ZV153" s="4"/>
      <c r="ZW153" s="4"/>
      <c r="ZX153" s="4"/>
      <c r="ZY153" s="4"/>
      <c r="ZZ153" s="4"/>
    </row>
    <row r="154" spans="1:702" ht="18.75" customHeight="1" x14ac:dyDescent="0.25">
      <c r="A154" s="4" t="s">
        <v>98</v>
      </c>
      <c r="B154" s="13">
        <v>192.07864799999999</v>
      </c>
      <c r="C154" s="14">
        <v>192</v>
      </c>
      <c r="D154" s="15">
        <v>0.02</v>
      </c>
      <c r="E154" s="14">
        <f t="shared" ref="E154:E155" si="21">B154*D154</f>
        <v>3.8415729599999997</v>
      </c>
      <c r="F154" s="13">
        <f t="shared" ref="F154:F155" si="22">B154+E154</f>
        <v>195.92022095999999</v>
      </c>
      <c r="G154" s="14">
        <f>ROUND(F154,0.1)</f>
        <v>196</v>
      </c>
      <c r="H154" s="4" t="s">
        <v>169</v>
      </c>
    </row>
    <row r="155" spans="1:702" ht="18.75" customHeight="1" x14ac:dyDescent="0.25">
      <c r="A155" s="4" t="s">
        <v>99</v>
      </c>
      <c r="B155" s="13">
        <v>192.07864799999999</v>
      </c>
      <c r="C155" s="14">
        <v>192</v>
      </c>
      <c r="D155" s="15">
        <v>0.02</v>
      </c>
      <c r="E155" s="14">
        <f t="shared" si="21"/>
        <v>3.8415729599999997</v>
      </c>
      <c r="F155" s="13">
        <f t="shared" si="22"/>
        <v>195.92022095999999</v>
      </c>
      <c r="G155" s="14">
        <f>ROUND(F155,0.1)</f>
        <v>196</v>
      </c>
      <c r="H155" s="4" t="s">
        <v>169</v>
      </c>
    </row>
    <row r="156" spans="1:702" ht="18.75" customHeight="1" x14ac:dyDescent="0.25">
      <c r="A156" s="18" t="s">
        <v>100</v>
      </c>
      <c r="B156" s="20"/>
      <c r="C156" s="20"/>
      <c r="D156" s="20"/>
      <c r="E156" s="20"/>
      <c r="F156" s="20"/>
      <c r="G156" s="20"/>
      <c r="H156" s="18"/>
    </row>
    <row r="157" spans="1:702" ht="18.75" customHeight="1" x14ac:dyDescent="0.25">
      <c r="A157" s="4" t="s">
        <v>101</v>
      </c>
      <c r="B157" s="13">
        <v>1762.6664879999998</v>
      </c>
      <c r="C157" s="14">
        <v>1763</v>
      </c>
      <c r="D157" s="15">
        <v>0.02</v>
      </c>
      <c r="E157" s="14">
        <f t="shared" ref="E157:E161" si="23">B157*D157</f>
        <v>35.25332976</v>
      </c>
      <c r="F157" s="13">
        <f t="shared" ref="F157:F161" si="24">B157+E157</f>
        <v>1797.9198177599999</v>
      </c>
      <c r="G157" s="14">
        <f>ROUND(F157,0.1)</f>
        <v>1798</v>
      </c>
      <c r="H157" s="4" t="s">
        <v>169</v>
      </c>
    </row>
    <row r="158" spans="1:702" ht="18.75" customHeight="1" x14ac:dyDescent="0.25">
      <c r="A158" s="4" t="s">
        <v>102</v>
      </c>
      <c r="B158" s="13">
        <v>2644.5303360000003</v>
      </c>
      <c r="C158" s="14">
        <v>2645</v>
      </c>
      <c r="D158" s="15">
        <v>0.02</v>
      </c>
      <c r="E158" s="14">
        <f t="shared" si="23"/>
        <v>52.890606720000008</v>
      </c>
      <c r="F158" s="13">
        <f t="shared" si="24"/>
        <v>2697.4209427200003</v>
      </c>
      <c r="G158" s="14">
        <f>ROUND(F158,0.1)</f>
        <v>2697</v>
      </c>
      <c r="H158" s="4" t="s">
        <v>169</v>
      </c>
    </row>
    <row r="159" spans="1:702" ht="18.75" customHeight="1" x14ac:dyDescent="0.25">
      <c r="A159" s="4" t="s">
        <v>103</v>
      </c>
      <c r="B159" s="13">
        <v>3305.6629200000002</v>
      </c>
      <c r="C159" s="14">
        <v>3306</v>
      </c>
      <c r="D159" s="15">
        <v>0.02</v>
      </c>
      <c r="E159" s="14">
        <f t="shared" si="23"/>
        <v>66.113258400000007</v>
      </c>
      <c r="F159" s="13">
        <f t="shared" si="24"/>
        <v>3371.7761784000004</v>
      </c>
      <c r="G159" s="14">
        <f>ROUND(F159,0.1)</f>
        <v>3372</v>
      </c>
      <c r="H159" s="4" t="s">
        <v>169</v>
      </c>
    </row>
    <row r="160" spans="1:702" ht="18.75" customHeight="1" x14ac:dyDescent="0.25">
      <c r="A160" s="4" t="s">
        <v>104</v>
      </c>
      <c r="B160" s="13">
        <v>6611.3258400000004</v>
      </c>
      <c r="C160" s="14">
        <v>6611</v>
      </c>
      <c r="D160" s="15">
        <v>0.02</v>
      </c>
      <c r="E160" s="14">
        <f t="shared" si="23"/>
        <v>132.22651680000001</v>
      </c>
      <c r="F160" s="13">
        <f t="shared" si="24"/>
        <v>6743.5523568000008</v>
      </c>
      <c r="G160" s="14">
        <f>ROUND(F160,0.1)</f>
        <v>6744</v>
      </c>
      <c r="H160" s="4" t="s">
        <v>169</v>
      </c>
    </row>
    <row r="161" spans="1:702" s="18" customFormat="1" ht="18.75" customHeight="1" x14ac:dyDescent="0.25">
      <c r="A161" s="4" t="s">
        <v>105</v>
      </c>
      <c r="B161" s="13">
        <v>11019.583872000001</v>
      </c>
      <c r="C161" s="14">
        <v>11020</v>
      </c>
      <c r="D161" s="15">
        <v>0.02</v>
      </c>
      <c r="E161" s="14">
        <f t="shared" si="23"/>
        <v>220.39167744000002</v>
      </c>
      <c r="F161" s="13">
        <f t="shared" si="24"/>
        <v>11239.975549440001</v>
      </c>
      <c r="G161" s="14">
        <f>ROUND(F161,0.1)</f>
        <v>11240</v>
      </c>
      <c r="H161" s="4" t="s">
        <v>169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  <c r="LM161" s="4"/>
      <c r="LN161" s="4"/>
      <c r="LO161" s="4"/>
      <c r="LP161" s="4"/>
      <c r="LQ161" s="4"/>
      <c r="LR161" s="4"/>
      <c r="LS161" s="4"/>
      <c r="LT161" s="4"/>
      <c r="LU161" s="4"/>
      <c r="LV161" s="4"/>
      <c r="LW161" s="4"/>
      <c r="LX161" s="4"/>
      <c r="LY161" s="4"/>
      <c r="LZ161" s="4"/>
      <c r="MA161" s="4"/>
      <c r="MB161" s="4"/>
      <c r="MC161" s="4"/>
      <c r="MD161" s="4"/>
      <c r="ME161" s="4"/>
      <c r="MF161" s="4"/>
      <c r="MG161" s="4"/>
      <c r="MH161" s="4"/>
      <c r="MI161" s="4"/>
      <c r="MJ161" s="4"/>
      <c r="MK161" s="4"/>
      <c r="ML161" s="4"/>
      <c r="MM161" s="4"/>
      <c r="MN161" s="4"/>
      <c r="MO161" s="4"/>
      <c r="MP161" s="4"/>
      <c r="MQ161" s="4"/>
      <c r="MR161" s="4"/>
      <c r="MS161" s="4"/>
      <c r="MT161" s="4"/>
      <c r="MU161" s="4"/>
      <c r="MV161" s="4"/>
      <c r="MW161" s="4"/>
      <c r="MX161" s="4"/>
      <c r="MY161" s="4"/>
      <c r="MZ161" s="4"/>
      <c r="NA161" s="4"/>
      <c r="NB161" s="4"/>
      <c r="NC161" s="4"/>
      <c r="ND161" s="4"/>
      <c r="NE161" s="4"/>
      <c r="NF161" s="4"/>
      <c r="NG161" s="4"/>
      <c r="NH161" s="4"/>
      <c r="NI161" s="4"/>
      <c r="NJ161" s="4"/>
      <c r="NK161" s="4"/>
      <c r="NL161" s="4"/>
      <c r="NM161" s="4"/>
      <c r="NN161" s="4"/>
      <c r="NO161" s="4"/>
      <c r="NP161" s="4"/>
      <c r="NQ161" s="4"/>
      <c r="NR161" s="4"/>
      <c r="NS161" s="4"/>
      <c r="NT161" s="4"/>
      <c r="NU161" s="4"/>
      <c r="NV161" s="4"/>
      <c r="NW161" s="4"/>
      <c r="NX161" s="4"/>
      <c r="NY161" s="4"/>
      <c r="NZ161" s="4"/>
      <c r="OA161" s="4"/>
      <c r="OB161" s="4"/>
      <c r="OC161" s="4"/>
      <c r="OD161" s="4"/>
      <c r="OE161" s="4"/>
      <c r="OF161" s="4"/>
      <c r="OG161" s="4"/>
      <c r="OH161" s="4"/>
      <c r="OI161" s="4"/>
      <c r="OJ161" s="4"/>
      <c r="OK161" s="4"/>
      <c r="OL161" s="4"/>
      <c r="OM161" s="4"/>
      <c r="ON161" s="4"/>
      <c r="OO161" s="4"/>
      <c r="OP161" s="4"/>
      <c r="OQ161" s="4"/>
      <c r="OR161" s="4"/>
      <c r="OS161" s="4"/>
      <c r="OT161" s="4"/>
      <c r="OU161" s="4"/>
      <c r="OV161" s="4"/>
      <c r="OW161" s="4"/>
      <c r="OX161" s="4"/>
      <c r="OY161" s="4"/>
      <c r="OZ161" s="4"/>
      <c r="PA161" s="4"/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  <c r="TH161" s="4"/>
      <c r="TI161" s="4"/>
      <c r="TJ161" s="4"/>
      <c r="TK161" s="4"/>
      <c r="TL161" s="4"/>
      <c r="TM161" s="4"/>
      <c r="TN161" s="4"/>
      <c r="TO161" s="4"/>
      <c r="TP161" s="4"/>
      <c r="TQ161" s="4"/>
      <c r="TR161" s="4"/>
      <c r="TS161" s="4"/>
      <c r="TT161" s="4"/>
      <c r="TU161" s="4"/>
      <c r="TV161" s="4"/>
      <c r="TW161" s="4"/>
      <c r="TX161" s="4"/>
      <c r="TY161" s="4"/>
      <c r="TZ161" s="4"/>
      <c r="UA161" s="4"/>
      <c r="UB161" s="4"/>
      <c r="UC161" s="4"/>
      <c r="UD161" s="4"/>
      <c r="UE161" s="4"/>
      <c r="UF161" s="4"/>
      <c r="UG161" s="4"/>
      <c r="UH161" s="4"/>
      <c r="UI161" s="4"/>
      <c r="UJ161" s="4"/>
      <c r="UK161" s="4"/>
      <c r="UL161" s="4"/>
      <c r="UM161" s="4"/>
      <c r="UN161" s="4"/>
      <c r="UO161" s="4"/>
      <c r="UP161" s="4"/>
      <c r="UQ161" s="4"/>
      <c r="UR161" s="4"/>
      <c r="US161" s="4"/>
      <c r="UT161" s="4"/>
      <c r="UU161" s="4"/>
      <c r="UV161" s="4"/>
      <c r="UW161" s="4"/>
      <c r="UX161" s="4"/>
      <c r="UY161" s="4"/>
      <c r="UZ161" s="4"/>
      <c r="VA161" s="4"/>
      <c r="VB161" s="4"/>
      <c r="VC161" s="4"/>
      <c r="VD161" s="4"/>
      <c r="VE161" s="4"/>
      <c r="VF161" s="4"/>
      <c r="VG161" s="4"/>
      <c r="VH161" s="4"/>
      <c r="VI161" s="4"/>
      <c r="VJ161" s="4"/>
      <c r="VK161" s="4"/>
      <c r="VL161" s="4"/>
      <c r="VM161" s="4"/>
      <c r="VN161" s="4"/>
      <c r="VO161" s="4"/>
      <c r="VP161" s="4"/>
      <c r="VQ161" s="4"/>
      <c r="VR161" s="4"/>
      <c r="VS161" s="4"/>
      <c r="VT161" s="4"/>
      <c r="VU161" s="4"/>
      <c r="VV161" s="4"/>
      <c r="VW161" s="4"/>
      <c r="VX161" s="4"/>
      <c r="VY161" s="4"/>
      <c r="VZ161" s="4"/>
      <c r="WA161" s="4"/>
      <c r="WB161" s="4"/>
      <c r="WC161" s="4"/>
      <c r="WD161" s="4"/>
      <c r="WE161" s="4"/>
      <c r="WF161" s="4"/>
      <c r="WG161" s="4"/>
      <c r="WH161" s="4"/>
      <c r="WI161" s="4"/>
      <c r="WJ161" s="4"/>
      <c r="WK161" s="4"/>
      <c r="WL161" s="4"/>
      <c r="WM161" s="4"/>
      <c r="WN161" s="4"/>
      <c r="WO161" s="4"/>
      <c r="WP161" s="4"/>
      <c r="WQ161" s="4"/>
      <c r="WR161" s="4"/>
      <c r="WS161" s="4"/>
      <c r="WT161" s="4"/>
      <c r="WU161" s="4"/>
      <c r="WV161" s="4"/>
      <c r="WW161" s="4"/>
      <c r="WX161" s="4"/>
      <c r="WY161" s="4"/>
      <c r="WZ161" s="4"/>
      <c r="XA161" s="4"/>
      <c r="XB161" s="4"/>
      <c r="XC161" s="4"/>
      <c r="XD161" s="4"/>
      <c r="XE161" s="4"/>
      <c r="XF161" s="4"/>
      <c r="XG161" s="4"/>
      <c r="XH161" s="4"/>
      <c r="XI161" s="4"/>
      <c r="XJ161" s="4"/>
      <c r="XK161" s="4"/>
      <c r="XL161" s="4"/>
      <c r="XM161" s="4"/>
      <c r="XN161" s="4"/>
      <c r="XO161" s="4"/>
      <c r="XP161" s="4"/>
      <c r="XQ161" s="4"/>
      <c r="XR161" s="4"/>
      <c r="XS161" s="4"/>
      <c r="XT161" s="4"/>
      <c r="XU161" s="4"/>
      <c r="XV161" s="4"/>
      <c r="XW161" s="4"/>
      <c r="XX161" s="4"/>
      <c r="XY161" s="4"/>
      <c r="XZ161" s="4"/>
      <c r="YA161" s="4"/>
      <c r="YB161" s="4"/>
      <c r="YC161" s="4"/>
      <c r="YD161" s="4"/>
      <c r="YE161" s="4"/>
      <c r="YF161" s="4"/>
      <c r="YG161" s="4"/>
      <c r="YH161" s="4"/>
      <c r="YI161" s="4"/>
      <c r="YJ161" s="4"/>
      <c r="YK161" s="4"/>
      <c r="YL161" s="4"/>
      <c r="YM161" s="4"/>
      <c r="YN161" s="4"/>
      <c r="YO161" s="4"/>
      <c r="YP161" s="4"/>
      <c r="YQ161" s="4"/>
      <c r="YR161" s="4"/>
      <c r="YS161" s="4"/>
      <c r="YT161" s="4"/>
      <c r="YU161" s="4"/>
      <c r="YV161" s="4"/>
      <c r="YW161" s="4"/>
      <c r="YX161" s="4"/>
      <c r="YY161" s="4"/>
      <c r="YZ161" s="4"/>
      <c r="ZA161" s="4"/>
      <c r="ZB161" s="4"/>
      <c r="ZC161" s="4"/>
      <c r="ZD161" s="4"/>
      <c r="ZE161" s="4"/>
      <c r="ZF161" s="4"/>
      <c r="ZG161" s="4"/>
      <c r="ZH161" s="4"/>
      <c r="ZI161" s="4"/>
      <c r="ZJ161" s="4"/>
      <c r="ZK161" s="4"/>
      <c r="ZL161" s="4"/>
      <c r="ZM161" s="4"/>
      <c r="ZN161" s="4"/>
      <c r="ZO161" s="4"/>
      <c r="ZP161" s="4"/>
      <c r="ZQ161" s="4"/>
      <c r="ZR161" s="4"/>
      <c r="ZS161" s="4"/>
      <c r="ZT161" s="4"/>
      <c r="ZU161" s="4"/>
      <c r="ZV161" s="4"/>
      <c r="ZW161" s="4"/>
      <c r="ZX161" s="4"/>
      <c r="ZY161" s="4"/>
      <c r="ZZ161" s="4"/>
    </row>
    <row r="162" spans="1:702" ht="18.75" customHeight="1" x14ac:dyDescent="0.25">
      <c r="A162" s="4" t="s">
        <v>138</v>
      </c>
      <c r="B162" s="21"/>
      <c r="C162" s="21">
        <v>0.5</v>
      </c>
      <c r="D162" s="11"/>
      <c r="E162" s="11"/>
      <c r="F162" s="21"/>
      <c r="G162" s="21">
        <v>0.5</v>
      </c>
    </row>
    <row r="163" spans="1:702" ht="18.75" customHeight="1" x14ac:dyDescent="0.25">
      <c r="A163" s="4" t="s">
        <v>139</v>
      </c>
      <c r="B163" s="21"/>
      <c r="C163" s="21">
        <v>0.75</v>
      </c>
      <c r="D163" s="11"/>
      <c r="E163" s="11"/>
      <c r="F163" s="21"/>
      <c r="G163" s="21">
        <v>0.75</v>
      </c>
    </row>
    <row r="164" spans="1:702" ht="18.75" customHeight="1" x14ac:dyDescent="0.25">
      <c r="A164" s="18" t="s">
        <v>106</v>
      </c>
      <c r="B164" s="20"/>
      <c r="C164" s="20"/>
      <c r="D164" s="20"/>
      <c r="E164" s="20"/>
      <c r="F164" s="20"/>
      <c r="G164" s="20"/>
      <c r="H164" s="18"/>
    </row>
    <row r="165" spans="1:702" ht="18.75" customHeight="1" x14ac:dyDescent="0.25">
      <c r="A165" s="4" t="s">
        <v>107</v>
      </c>
      <c r="B165" s="13">
        <v>550.76695199999995</v>
      </c>
      <c r="C165" s="14">
        <v>551</v>
      </c>
      <c r="D165" s="15">
        <v>0.02</v>
      </c>
      <c r="E165" s="14">
        <f t="shared" ref="E165:E170" si="25">B165*D165</f>
        <v>11.015339039999999</v>
      </c>
      <c r="F165" s="13">
        <f t="shared" ref="F165:F170" si="26">B165+E165</f>
        <v>561.7822910399999</v>
      </c>
      <c r="G165" s="14">
        <f t="shared" ref="G165:G170" si="27">ROUND(F165,0.1)</f>
        <v>562</v>
      </c>
      <c r="H165" s="4" t="s">
        <v>169</v>
      </c>
    </row>
    <row r="166" spans="1:702" ht="18.75" customHeight="1" x14ac:dyDescent="0.25">
      <c r="A166" s="4" t="s">
        <v>108</v>
      </c>
      <c r="B166" s="13">
        <v>992.22947999999997</v>
      </c>
      <c r="C166" s="14">
        <v>992</v>
      </c>
      <c r="D166" s="15">
        <v>0.02</v>
      </c>
      <c r="E166" s="14">
        <f t="shared" si="25"/>
        <v>19.844589599999999</v>
      </c>
      <c r="F166" s="13">
        <f t="shared" si="26"/>
        <v>1012.0740695999999</v>
      </c>
      <c r="G166" s="14">
        <f t="shared" si="27"/>
        <v>1012</v>
      </c>
      <c r="H166" s="4" t="s">
        <v>169</v>
      </c>
    </row>
    <row r="167" spans="1:702" ht="18.75" customHeight="1" x14ac:dyDescent="0.25">
      <c r="A167" s="4" t="s">
        <v>109</v>
      </c>
      <c r="B167" s="13">
        <v>1487.8136159999999</v>
      </c>
      <c r="C167" s="14">
        <v>1488</v>
      </c>
      <c r="D167" s="15">
        <v>0.02</v>
      </c>
      <c r="E167" s="14">
        <f t="shared" si="25"/>
        <v>29.756272319999997</v>
      </c>
      <c r="F167" s="13">
        <f t="shared" si="26"/>
        <v>1517.56988832</v>
      </c>
      <c r="G167" s="14">
        <f t="shared" si="27"/>
        <v>1518</v>
      </c>
      <c r="H167" s="4" t="s">
        <v>169</v>
      </c>
    </row>
    <row r="168" spans="1:702" s="18" customFormat="1" ht="18.75" customHeight="1" x14ac:dyDescent="0.25">
      <c r="A168" s="4" t="s">
        <v>110</v>
      </c>
      <c r="B168" s="13">
        <v>1983.3977520000001</v>
      </c>
      <c r="C168" s="14">
        <v>1983</v>
      </c>
      <c r="D168" s="15">
        <v>0.02</v>
      </c>
      <c r="E168" s="14">
        <f t="shared" si="25"/>
        <v>39.667955040000002</v>
      </c>
      <c r="F168" s="13">
        <f t="shared" si="26"/>
        <v>2023.06570704</v>
      </c>
      <c r="G168" s="14">
        <f t="shared" si="27"/>
        <v>2023</v>
      </c>
      <c r="H168" s="4" t="s">
        <v>169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  <c r="JR168" s="4"/>
      <c r="JS168" s="4"/>
      <c r="JT168" s="4"/>
      <c r="JU168" s="4"/>
      <c r="JV168" s="4"/>
      <c r="JW168" s="4"/>
      <c r="JX168" s="4"/>
      <c r="JY168" s="4"/>
      <c r="JZ168" s="4"/>
      <c r="KA168" s="4"/>
      <c r="KB168" s="4"/>
      <c r="KC168" s="4"/>
      <c r="KD168" s="4"/>
      <c r="KE168" s="4"/>
      <c r="KF168" s="4"/>
      <c r="KG168" s="4"/>
      <c r="KH168" s="4"/>
      <c r="KI168" s="4"/>
      <c r="KJ168" s="4"/>
      <c r="KK168" s="4"/>
      <c r="KL168" s="4"/>
      <c r="KM168" s="4"/>
      <c r="KN168" s="4"/>
      <c r="KO168" s="4"/>
      <c r="KP168" s="4"/>
      <c r="KQ168" s="4"/>
      <c r="KR168" s="4"/>
      <c r="KS168" s="4"/>
      <c r="KT168" s="4"/>
      <c r="KU168" s="4"/>
      <c r="KV168" s="4"/>
      <c r="KW168" s="4"/>
      <c r="KX168" s="4"/>
      <c r="KY168" s="4"/>
      <c r="KZ168" s="4"/>
      <c r="LA168" s="4"/>
      <c r="LB168" s="4"/>
      <c r="LC168" s="4"/>
      <c r="LD168" s="4"/>
      <c r="LE168" s="4"/>
      <c r="LF168" s="4"/>
      <c r="LG168" s="4"/>
      <c r="LH168" s="4"/>
      <c r="LI168" s="4"/>
      <c r="LJ168" s="4"/>
      <c r="LK168" s="4"/>
      <c r="LL168" s="4"/>
      <c r="LM168" s="4"/>
      <c r="LN168" s="4"/>
      <c r="LO168" s="4"/>
      <c r="LP168" s="4"/>
      <c r="LQ168" s="4"/>
      <c r="LR168" s="4"/>
      <c r="LS168" s="4"/>
      <c r="LT168" s="4"/>
      <c r="LU168" s="4"/>
      <c r="LV168" s="4"/>
      <c r="LW168" s="4"/>
      <c r="LX168" s="4"/>
      <c r="LY168" s="4"/>
      <c r="LZ168" s="4"/>
      <c r="MA168" s="4"/>
      <c r="MB168" s="4"/>
      <c r="MC168" s="4"/>
      <c r="MD168" s="4"/>
      <c r="ME168" s="4"/>
      <c r="MF168" s="4"/>
      <c r="MG168" s="4"/>
      <c r="MH168" s="4"/>
      <c r="MI168" s="4"/>
      <c r="MJ168" s="4"/>
      <c r="MK168" s="4"/>
      <c r="ML168" s="4"/>
      <c r="MM168" s="4"/>
      <c r="MN168" s="4"/>
      <c r="MO168" s="4"/>
      <c r="MP168" s="4"/>
      <c r="MQ168" s="4"/>
      <c r="MR168" s="4"/>
      <c r="MS168" s="4"/>
      <c r="MT168" s="4"/>
      <c r="MU168" s="4"/>
      <c r="MV168" s="4"/>
      <c r="MW168" s="4"/>
      <c r="MX168" s="4"/>
      <c r="MY168" s="4"/>
      <c r="MZ168" s="4"/>
      <c r="NA168" s="4"/>
      <c r="NB168" s="4"/>
      <c r="NC168" s="4"/>
      <c r="ND168" s="4"/>
      <c r="NE168" s="4"/>
      <c r="NF168" s="4"/>
      <c r="NG168" s="4"/>
      <c r="NH168" s="4"/>
      <c r="NI168" s="4"/>
      <c r="NJ168" s="4"/>
      <c r="NK168" s="4"/>
      <c r="NL168" s="4"/>
      <c r="NM168" s="4"/>
      <c r="NN168" s="4"/>
      <c r="NO168" s="4"/>
      <c r="NP168" s="4"/>
      <c r="NQ168" s="4"/>
      <c r="NR168" s="4"/>
      <c r="NS168" s="4"/>
      <c r="NT168" s="4"/>
      <c r="NU168" s="4"/>
      <c r="NV168" s="4"/>
      <c r="NW168" s="4"/>
      <c r="NX168" s="4"/>
      <c r="NY168" s="4"/>
      <c r="NZ168" s="4"/>
      <c r="OA168" s="4"/>
      <c r="OB168" s="4"/>
      <c r="OC168" s="4"/>
      <c r="OD168" s="4"/>
      <c r="OE168" s="4"/>
      <c r="OF168" s="4"/>
      <c r="OG168" s="4"/>
      <c r="OH168" s="4"/>
      <c r="OI168" s="4"/>
      <c r="OJ168" s="4"/>
      <c r="OK168" s="4"/>
      <c r="OL168" s="4"/>
      <c r="OM168" s="4"/>
      <c r="ON168" s="4"/>
      <c r="OO168" s="4"/>
      <c r="OP168" s="4"/>
      <c r="OQ168" s="4"/>
      <c r="OR168" s="4"/>
      <c r="OS168" s="4"/>
      <c r="OT168" s="4"/>
      <c r="OU168" s="4"/>
      <c r="OV168" s="4"/>
      <c r="OW168" s="4"/>
      <c r="OX168" s="4"/>
      <c r="OY168" s="4"/>
      <c r="OZ168" s="4"/>
      <c r="PA168" s="4"/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  <c r="TH168" s="4"/>
      <c r="TI168" s="4"/>
      <c r="TJ168" s="4"/>
      <c r="TK168" s="4"/>
      <c r="TL168" s="4"/>
      <c r="TM168" s="4"/>
      <c r="TN168" s="4"/>
      <c r="TO168" s="4"/>
      <c r="TP168" s="4"/>
      <c r="TQ168" s="4"/>
      <c r="TR168" s="4"/>
      <c r="TS168" s="4"/>
      <c r="TT168" s="4"/>
      <c r="TU168" s="4"/>
      <c r="TV168" s="4"/>
      <c r="TW168" s="4"/>
      <c r="TX168" s="4"/>
      <c r="TY168" s="4"/>
      <c r="TZ168" s="4"/>
      <c r="UA168" s="4"/>
      <c r="UB168" s="4"/>
      <c r="UC168" s="4"/>
      <c r="UD168" s="4"/>
      <c r="UE168" s="4"/>
      <c r="UF168" s="4"/>
      <c r="UG168" s="4"/>
      <c r="UH168" s="4"/>
      <c r="UI168" s="4"/>
      <c r="UJ168" s="4"/>
      <c r="UK168" s="4"/>
      <c r="UL168" s="4"/>
      <c r="UM168" s="4"/>
      <c r="UN168" s="4"/>
      <c r="UO168" s="4"/>
      <c r="UP168" s="4"/>
      <c r="UQ168" s="4"/>
      <c r="UR168" s="4"/>
      <c r="US168" s="4"/>
      <c r="UT168" s="4"/>
      <c r="UU168" s="4"/>
      <c r="UV168" s="4"/>
      <c r="UW168" s="4"/>
      <c r="UX168" s="4"/>
      <c r="UY168" s="4"/>
      <c r="UZ168" s="4"/>
      <c r="VA168" s="4"/>
      <c r="VB168" s="4"/>
      <c r="VC168" s="4"/>
      <c r="VD168" s="4"/>
      <c r="VE168" s="4"/>
      <c r="VF168" s="4"/>
      <c r="VG168" s="4"/>
      <c r="VH168" s="4"/>
      <c r="VI168" s="4"/>
      <c r="VJ168" s="4"/>
      <c r="VK168" s="4"/>
      <c r="VL168" s="4"/>
      <c r="VM168" s="4"/>
      <c r="VN168" s="4"/>
      <c r="VO168" s="4"/>
      <c r="VP168" s="4"/>
      <c r="VQ168" s="4"/>
      <c r="VR168" s="4"/>
      <c r="VS168" s="4"/>
      <c r="VT168" s="4"/>
      <c r="VU168" s="4"/>
      <c r="VV168" s="4"/>
      <c r="VW168" s="4"/>
      <c r="VX168" s="4"/>
      <c r="VY168" s="4"/>
      <c r="VZ168" s="4"/>
      <c r="WA168" s="4"/>
      <c r="WB168" s="4"/>
      <c r="WC168" s="4"/>
      <c r="WD168" s="4"/>
      <c r="WE168" s="4"/>
      <c r="WF168" s="4"/>
      <c r="WG168" s="4"/>
      <c r="WH168" s="4"/>
      <c r="WI168" s="4"/>
      <c r="WJ168" s="4"/>
      <c r="WK168" s="4"/>
      <c r="WL168" s="4"/>
      <c r="WM168" s="4"/>
      <c r="WN168" s="4"/>
      <c r="WO168" s="4"/>
      <c r="WP168" s="4"/>
      <c r="WQ168" s="4"/>
      <c r="WR168" s="4"/>
      <c r="WS168" s="4"/>
      <c r="WT168" s="4"/>
      <c r="WU168" s="4"/>
      <c r="WV168" s="4"/>
      <c r="WW168" s="4"/>
      <c r="WX168" s="4"/>
      <c r="WY168" s="4"/>
      <c r="WZ168" s="4"/>
      <c r="XA168" s="4"/>
      <c r="XB168" s="4"/>
      <c r="XC168" s="4"/>
      <c r="XD168" s="4"/>
      <c r="XE168" s="4"/>
      <c r="XF168" s="4"/>
      <c r="XG168" s="4"/>
      <c r="XH168" s="4"/>
      <c r="XI168" s="4"/>
      <c r="XJ168" s="4"/>
      <c r="XK168" s="4"/>
      <c r="XL168" s="4"/>
      <c r="XM168" s="4"/>
      <c r="XN168" s="4"/>
      <c r="XO168" s="4"/>
      <c r="XP168" s="4"/>
      <c r="XQ168" s="4"/>
      <c r="XR168" s="4"/>
      <c r="XS168" s="4"/>
      <c r="XT168" s="4"/>
      <c r="XU168" s="4"/>
      <c r="XV168" s="4"/>
      <c r="XW168" s="4"/>
      <c r="XX168" s="4"/>
      <c r="XY168" s="4"/>
      <c r="XZ168" s="4"/>
      <c r="YA168" s="4"/>
      <c r="YB168" s="4"/>
      <c r="YC168" s="4"/>
      <c r="YD168" s="4"/>
      <c r="YE168" s="4"/>
      <c r="YF168" s="4"/>
      <c r="YG168" s="4"/>
      <c r="YH168" s="4"/>
      <c r="YI168" s="4"/>
      <c r="YJ168" s="4"/>
      <c r="YK168" s="4"/>
      <c r="YL168" s="4"/>
      <c r="YM168" s="4"/>
      <c r="YN168" s="4"/>
      <c r="YO168" s="4"/>
      <c r="YP168" s="4"/>
      <c r="YQ168" s="4"/>
      <c r="YR168" s="4"/>
      <c r="YS168" s="4"/>
      <c r="YT168" s="4"/>
      <c r="YU168" s="4"/>
      <c r="YV168" s="4"/>
      <c r="YW168" s="4"/>
      <c r="YX168" s="4"/>
      <c r="YY168" s="4"/>
      <c r="YZ168" s="4"/>
      <c r="ZA168" s="4"/>
      <c r="ZB168" s="4"/>
      <c r="ZC168" s="4"/>
      <c r="ZD168" s="4"/>
      <c r="ZE168" s="4"/>
      <c r="ZF168" s="4"/>
      <c r="ZG168" s="4"/>
      <c r="ZH168" s="4"/>
      <c r="ZI168" s="4"/>
      <c r="ZJ168" s="4"/>
      <c r="ZK168" s="4"/>
      <c r="ZL168" s="4"/>
      <c r="ZM168" s="4"/>
      <c r="ZN168" s="4"/>
      <c r="ZO168" s="4"/>
      <c r="ZP168" s="4"/>
      <c r="ZQ168" s="4"/>
      <c r="ZR168" s="4"/>
      <c r="ZS168" s="4"/>
      <c r="ZT168" s="4"/>
      <c r="ZU168" s="4"/>
      <c r="ZV168" s="4"/>
      <c r="ZW168" s="4"/>
      <c r="ZX168" s="4"/>
      <c r="ZY168" s="4"/>
      <c r="ZZ168" s="4"/>
    </row>
    <row r="169" spans="1:702" ht="18.75" customHeight="1" x14ac:dyDescent="0.25">
      <c r="A169" s="4" t="s">
        <v>111</v>
      </c>
      <c r="B169" s="13">
        <v>3305.6629200000002</v>
      </c>
      <c r="C169" s="14">
        <v>3306</v>
      </c>
      <c r="D169" s="15">
        <v>0.02</v>
      </c>
      <c r="E169" s="14">
        <f t="shared" si="25"/>
        <v>66.113258400000007</v>
      </c>
      <c r="F169" s="13">
        <f t="shared" si="26"/>
        <v>3371.7761784000004</v>
      </c>
      <c r="G169" s="14">
        <f t="shared" si="27"/>
        <v>3372</v>
      </c>
      <c r="H169" s="4" t="s">
        <v>169</v>
      </c>
    </row>
    <row r="170" spans="1:702" ht="18.75" customHeight="1" x14ac:dyDescent="0.25">
      <c r="A170" s="4" t="s">
        <v>112</v>
      </c>
      <c r="B170" s="13">
        <v>5509.7919360000005</v>
      </c>
      <c r="C170" s="14">
        <v>5510</v>
      </c>
      <c r="D170" s="15">
        <v>0.02</v>
      </c>
      <c r="E170" s="14">
        <f t="shared" si="25"/>
        <v>110.19583872000001</v>
      </c>
      <c r="F170" s="13">
        <f t="shared" si="26"/>
        <v>5619.9877747200007</v>
      </c>
      <c r="G170" s="14">
        <f t="shared" si="27"/>
        <v>5620</v>
      </c>
      <c r="H170" s="4" t="s">
        <v>169</v>
      </c>
    </row>
    <row r="171" spans="1:702" ht="18.75" customHeight="1" x14ac:dyDescent="0.25">
      <c r="A171" s="18" t="s">
        <v>113</v>
      </c>
      <c r="B171" s="20"/>
      <c r="C171" s="20"/>
      <c r="D171" s="20"/>
      <c r="E171" s="20"/>
      <c r="F171" s="20"/>
      <c r="G171" s="20"/>
      <c r="H171" s="18"/>
    </row>
    <row r="172" spans="1:702" ht="18.75" customHeight="1" x14ac:dyDescent="0.25">
      <c r="A172" s="4" t="s">
        <v>114</v>
      </c>
      <c r="B172" s="13">
        <v>550.76695199999995</v>
      </c>
      <c r="C172" s="14">
        <v>551</v>
      </c>
      <c r="D172" s="15">
        <v>0.02</v>
      </c>
      <c r="E172" s="14">
        <f t="shared" ref="E172:E175" si="28">B172*D172</f>
        <v>11.015339039999999</v>
      </c>
      <c r="F172" s="13">
        <f t="shared" ref="F172:F175" si="29">B172+E172</f>
        <v>561.7822910399999</v>
      </c>
      <c r="G172" s="14">
        <f>ROUND(F172,0.1)</f>
        <v>562</v>
      </c>
      <c r="H172" s="4" t="s">
        <v>169</v>
      </c>
    </row>
    <row r="173" spans="1:702" s="18" customFormat="1" ht="18.75" customHeight="1" x14ac:dyDescent="0.25">
      <c r="A173" s="4" t="s">
        <v>115</v>
      </c>
      <c r="B173" s="13">
        <v>992.22947999999997</v>
      </c>
      <c r="C173" s="14">
        <v>992</v>
      </c>
      <c r="D173" s="15">
        <v>0.02</v>
      </c>
      <c r="E173" s="14">
        <f t="shared" si="28"/>
        <v>19.844589599999999</v>
      </c>
      <c r="F173" s="13">
        <f t="shared" si="29"/>
        <v>1012.0740695999999</v>
      </c>
      <c r="G173" s="14">
        <f>ROUND(F173,0.1)</f>
        <v>1012</v>
      </c>
      <c r="H173" s="4" t="s">
        <v>169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  <c r="JB173" s="4"/>
      <c r="JC173" s="4"/>
      <c r="JD173" s="4"/>
      <c r="JE173" s="4"/>
      <c r="JF173" s="4"/>
      <c r="JG173" s="4"/>
      <c r="JH173" s="4"/>
      <c r="JI173" s="4"/>
      <c r="JJ173" s="4"/>
      <c r="JK173" s="4"/>
      <c r="JL173" s="4"/>
      <c r="JM173" s="4"/>
      <c r="JN173" s="4"/>
      <c r="JO173" s="4"/>
      <c r="JP173" s="4"/>
      <c r="JQ173" s="4"/>
      <c r="JR173" s="4"/>
      <c r="JS173" s="4"/>
      <c r="JT173" s="4"/>
      <c r="JU173" s="4"/>
      <c r="JV173" s="4"/>
      <c r="JW173" s="4"/>
      <c r="JX173" s="4"/>
      <c r="JY173" s="4"/>
      <c r="JZ173" s="4"/>
      <c r="KA173" s="4"/>
      <c r="KB173" s="4"/>
      <c r="KC173" s="4"/>
      <c r="KD173" s="4"/>
      <c r="KE173" s="4"/>
      <c r="KF173" s="4"/>
      <c r="KG173" s="4"/>
      <c r="KH173" s="4"/>
      <c r="KI173" s="4"/>
      <c r="KJ173" s="4"/>
      <c r="KK173" s="4"/>
      <c r="KL173" s="4"/>
      <c r="KM173" s="4"/>
      <c r="KN173" s="4"/>
      <c r="KO173" s="4"/>
      <c r="KP173" s="4"/>
      <c r="KQ173" s="4"/>
      <c r="KR173" s="4"/>
      <c r="KS173" s="4"/>
      <c r="KT173" s="4"/>
      <c r="KU173" s="4"/>
      <c r="KV173" s="4"/>
      <c r="KW173" s="4"/>
      <c r="KX173" s="4"/>
      <c r="KY173" s="4"/>
      <c r="KZ173" s="4"/>
      <c r="LA173" s="4"/>
      <c r="LB173" s="4"/>
      <c r="LC173" s="4"/>
      <c r="LD173" s="4"/>
      <c r="LE173" s="4"/>
      <c r="LF173" s="4"/>
      <c r="LG173" s="4"/>
      <c r="LH173" s="4"/>
      <c r="LI173" s="4"/>
      <c r="LJ173" s="4"/>
      <c r="LK173" s="4"/>
      <c r="LL173" s="4"/>
      <c r="LM173" s="4"/>
      <c r="LN173" s="4"/>
      <c r="LO173" s="4"/>
      <c r="LP173" s="4"/>
      <c r="LQ173" s="4"/>
      <c r="LR173" s="4"/>
      <c r="LS173" s="4"/>
      <c r="LT173" s="4"/>
      <c r="LU173" s="4"/>
      <c r="LV173" s="4"/>
      <c r="LW173" s="4"/>
      <c r="LX173" s="4"/>
      <c r="LY173" s="4"/>
      <c r="LZ173" s="4"/>
      <c r="MA173" s="4"/>
      <c r="MB173" s="4"/>
      <c r="MC173" s="4"/>
      <c r="MD173" s="4"/>
      <c r="ME173" s="4"/>
      <c r="MF173" s="4"/>
      <c r="MG173" s="4"/>
      <c r="MH173" s="4"/>
      <c r="MI173" s="4"/>
      <c r="MJ173" s="4"/>
      <c r="MK173" s="4"/>
      <c r="ML173" s="4"/>
      <c r="MM173" s="4"/>
      <c r="MN173" s="4"/>
      <c r="MO173" s="4"/>
      <c r="MP173" s="4"/>
      <c r="MQ173" s="4"/>
      <c r="MR173" s="4"/>
      <c r="MS173" s="4"/>
      <c r="MT173" s="4"/>
      <c r="MU173" s="4"/>
      <c r="MV173" s="4"/>
      <c r="MW173" s="4"/>
      <c r="MX173" s="4"/>
      <c r="MY173" s="4"/>
      <c r="MZ173" s="4"/>
      <c r="NA173" s="4"/>
      <c r="NB173" s="4"/>
      <c r="NC173" s="4"/>
      <c r="ND173" s="4"/>
      <c r="NE173" s="4"/>
      <c r="NF173" s="4"/>
      <c r="NG173" s="4"/>
      <c r="NH173" s="4"/>
      <c r="NI173" s="4"/>
      <c r="NJ173" s="4"/>
      <c r="NK173" s="4"/>
      <c r="NL173" s="4"/>
      <c r="NM173" s="4"/>
      <c r="NN173" s="4"/>
      <c r="NO173" s="4"/>
      <c r="NP173" s="4"/>
      <c r="NQ173" s="4"/>
      <c r="NR173" s="4"/>
      <c r="NS173" s="4"/>
      <c r="NT173" s="4"/>
      <c r="NU173" s="4"/>
      <c r="NV173" s="4"/>
      <c r="NW173" s="4"/>
      <c r="NX173" s="4"/>
      <c r="NY173" s="4"/>
      <c r="NZ173" s="4"/>
      <c r="OA173" s="4"/>
      <c r="OB173" s="4"/>
      <c r="OC173" s="4"/>
      <c r="OD173" s="4"/>
      <c r="OE173" s="4"/>
      <c r="OF173" s="4"/>
      <c r="OG173" s="4"/>
      <c r="OH173" s="4"/>
      <c r="OI173" s="4"/>
      <c r="OJ173" s="4"/>
      <c r="OK173" s="4"/>
      <c r="OL173" s="4"/>
      <c r="OM173" s="4"/>
      <c r="ON173" s="4"/>
      <c r="OO173" s="4"/>
      <c r="OP173" s="4"/>
      <c r="OQ173" s="4"/>
      <c r="OR173" s="4"/>
      <c r="OS173" s="4"/>
      <c r="OT173" s="4"/>
      <c r="OU173" s="4"/>
      <c r="OV173" s="4"/>
      <c r="OW173" s="4"/>
      <c r="OX173" s="4"/>
      <c r="OY173" s="4"/>
      <c r="OZ173" s="4"/>
      <c r="PA173" s="4"/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  <c r="TH173" s="4"/>
      <c r="TI173" s="4"/>
      <c r="TJ173" s="4"/>
      <c r="TK173" s="4"/>
      <c r="TL173" s="4"/>
      <c r="TM173" s="4"/>
      <c r="TN173" s="4"/>
      <c r="TO173" s="4"/>
      <c r="TP173" s="4"/>
      <c r="TQ173" s="4"/>
      <c r="TR173" s="4"/>
      <c r="TS173" s="4"/>
      <c r="TT173" s="4"/>
      <c r="TU173" s="4"/>
      <c r="TV173" s="4"/>
      <c r="TW173" s="4"/>
      <c r="TX173" s="4"/>
      <c r="TY173" s="4"/>
      <c r="TZ173" s="4"/>
      <c r="UA173" s="4"/>
      <c r="UB173" s="4"/>
      <c r="UC173" s="4"/>
      <c r="UD173" s="4"/>
      <c r="UE173" s="4"/>
      <c r="UF173" s="4"/>
      <c r="UG173" s="4"/>
      <c r="UH173" s="4"/>
      <c r="UI173" s="4"/>
      <c r="UJ173" s="4"/>
      <c r="UK173" s="4"/>
      <c r="UL173" s="4"/>
      <c r="UM173" s="4"/>
      <c r="UN173" s="4"/>
      <c r="UO173" s="4"/>
      <c r="UP173" s="4"/>
      <c r="UQ173" s="4"/>
      <c r="UR173" s="4"/>
      <c r="US173" s="4"/>
      <c r="UT173" s="4"/>
      <c r="UU173" s="4"/>
      <c r="UV173" s="4"/>
      <c r="UW173" s="4"/>
      <c r="UX173" s="4"/>
      <c r="UY173" s="4"/>
      <c r="UZ173" s="4"/>
      <c r="VA173" s="4"/>
      <c r="VB173" s="4"/>
      <c r="VC173" s="4"/>
      <c r="VD173" s="4"/>
      <c r="VE173" s="4"/>
      <c r="VF173" s="4"/>
      <c r="VG173" s="4"/>
      <c r="VH173" s="4"/>
      <c r="VI173" s="4"/>
      <c r="VJ173" s="4"/>
      <c r="VK173" s="4"/>
      <c r="VL173" s="4"/>
      <c r="VM173" s="4"/>
      <c r="VN173" s="4"/>
      <c r="VO173" s="4"/>
      <c r="VP173" s="4"/>
      <c r="VQ173" s="4"/>
      <c r="VR173" s="4"/>
      <c r="VS173" s="4"/>
      <c r="VT173" s="4"/>
      <c r="VU173" s="4"/>
      <c r="VV173" s="4"/>
      <c r="VW173" s="4"/>
      <c r="VX173" s="4"/>
      <c r="VY173" s="4"/>
      <c r="VZ173" s="4"/>
      <c r="WA173" s="4"/>
      <c r="WB173" s="4"/>
      <c r="WC173" s="4"/>
      <c r="WD173" s="4"/>
      <c r="WE173" s="4"/>
      <c r="WF173" s="4"/>
      <c r="WG173" s="4"/>
      <c r="WH173" s="4"/>
      <c r="WI173" s="4"/>
      <c r="WJ173" s="4"/>
      <c r="WK173" s="4"/>
      <c r="WL173" s="4"/>
      <c r="WM173" s="4"/>
      <c r="WN173" s="4"/>
      <c r="WO173" s="4"/>
      <c r="WP173" s="4"/>
      <c r="WQ173" s="4"/>
      <c r="WR173" s="4"/>
      <c r="WS173" s="4"/>
      <c r="WT173" s="4"/>
      <c r="WU173" s="4"/>
      <c r="WV173" s="4"/>
      <c r="WW173" s="4"/>
      <c r="WX173" s="4"/>
      <c r="WY173" s="4"/>
      <c r="WZ173" s="4"/>
      <c r="XA173" s="4"/>
      <c r="XB173" s="4"/>
      <c r="XC173" s="4"/>
      <c r="XD173" s="4"/>
      <c r="XE173" s="4"/>
      <c r="XF173" s="4"/>
      <c r="XG173" s="4"/>
      <c r="XH173" s="4"/>
      <c r="XI173" s="4"/>
      <c r="XJ173" s="4"/>
      <c r="XK173" s="4"/>
      <c r="XL173" s="4"/>
      <c r="XM173" s="4"/>
      <c r="XN173" s="4"/>
      <c r="XO173" s="4"/>
      <c r="XP173" s="4"/>
      <c r="XQ173" s="4"/>
      <c r="XR173" s="4"/>
      <c r="XS173" s="4"/>
      <c r="XT173" s="4"/>
      <c r="XU173" s="4"/>
      <c r="XV173" s="4"/>
      <c r="XW173" s="4"/>
      <c r="XX173" s="4"/>
      <c r="XY173" s="4"/>
      <c r="XZ173" s="4"/>
      <c r="YA173" s="4"/>
      <c r="YB173" s="4"/>
      <c r="YC173" s="4"/>
      <c r="YD173" s="4"/>
      <c r="YE173" s="4"/>
      <c r="YF173" s="4"/>
      <c r="YG173" s="4"/>
      <c r="YH173" s="4"/>
      <c r="YI173" s="4"/>
      <c r="YJ173" s="4"/>
      <c r="YK173" s="4"/>
      <c r="YL173" s="4"/>
      <c r="YM173" s="4"/>
      <c r="YN173" s="4"/>
      <c r="YO173" s="4"/>
      <c r="YP173" s="4"/>
      <c r="YQ173" s="4"/>
      <c r="YR173" s="4"/>
      <c r="YS173" s="4"/>
      <c r="YT173" s="4"/>
      <c r="YU173" s="4"/>
      <c r="YV173" s="4"/>
      <c r="YW173" s="4"/>
      <c r="YX173" s="4"/>
      <c r="YY173" s="4"/>
      <c r="YZ173" s="4"/>
      <c r="ZA173" s="4"/>
      <c r="ZB173" s="4"/>
      <c r="ZC173" s="4"/>
      <c r="ZD173" s="4"/>
      <c r="ZE173" s="4"/>
      <c r="ZF173" s="4"/>
      <c r="ZG173" s="4"/>
      <c r="ZH173" s="4"/>
      <c r="ZI173" s="4"/>
      <c r="ZJ173" s="4"/>
      <c r="ZK173" s="4"/>
      <c r="ZL173" s="4"/>
      <c r="ZM173" s="4"/>
      <c r="ZN173" s="4"/>
      <c r="ZO173" s="4"/>
      <c r="ZP173" s="4"/>
      <c r="ZQ173" s="4"/>
      <c r="ZR173" s="4"/>
      <c r="ZS173" s="4"/>
      <c r="ZT173" s="4"/>
      <c r="ZU173" s="4"/>
      <c r="ZV173" s="4"/>
      <c r="ZW173" s="4"/>
      <c r="ZX173" s="4"/>
      <c r="ZY173" s="4"/>
      <c r="ZZ173" s="4"/>
    </row>
    <row r="174" spans="1:702" ht="18.75" customHeight="1" x14ac:dyDescent="0.25">
      <c r="A174" s="4" t="s">
        <v>116</v>
      </c>
      <c r="B174" s="13">
        <v>1487.8136159999999</v>
      </c>
      <c r="C174" s="14">
        <v>1488</v>
      </c>
      <c r="D174" s="15">
        <v>0.02</v>
      </c>
      <c r="E174" s="14">
        <f t="shared" si="28"/>
        <v>29.756272319999997</v>
      </c>
      <c r="F174" s="13">
        <f t="shared" si="29"/>
        <v>1517.56988832</v>
      </c>
      <c r="G174" s="14">
        <f>ROUND(F174,0.1)</f>
        <v>1518</v>
      </c>
      <c r="H174" s="4" t="s">
        <v>169</v>
      </c>
    </row>
    <row r="175" spans="1:702" ht="18.75" customHeight="1" x14ac:dyDescent="0.25">
      <c r="A175" s="4" t="s">
        <v>117</v>
      </c>
      <c r="B175" s="13">
        <v>1983.3977520000001</v>
      </c>
      <c r="C175" s="14">
        <v>1983</v>
      </c>
      <c r="D175" s="15">
        <v>0.02</v>
      </c>
      <c r="E175" s="14">
        <f t="shared" si="28"/>
        <v>39.667955040000002</v>
      </c>
      <c r="F175" s="13">
        <f t="shared" si="29"/>
        <v>2023.06570704</v>
      </c>
      <c r="G175" s="14">
        <f>ROUND(F175,0.1)</f>
        <v>2023</v>
      </c>
      <c r="H175" s="4" t="s">
        <v>169</v>
      </c>
    </row>
    <row r="176" spans="1:702" ht="18.75" customHeight="1" x14ac:dyDescent="0.25">
      <c r="A176" s="18" t="s">
        <v>118</v>
      </c>
      <c r="B176" s="20"/>
      <c r="C176" s="20"/>
      <c r="D176" s="20"/>
      <c r="E176" s="20"/>
      <c r="F176" s="20"/>
      <c r="G176" s="20"/>
      <c r="H176" s="18"/>
    </row>
    <row r="177" spans="1:702" ht="18.75" customHeight="1" x14ac:dyDescent="0.25">
      <c r="A177" s="4" t="s">
        <v>119</v>
      </c>
      <c r="B177" s="13">
        <v>550.76695199999995</v>
      </c>
      <c r="C177" s="14">
        <v>551</v>
      </c>
      <c r="D177" s="15">
        <v>0.02</v>
      </c>
      <c r="E177" s="14">
        <f t="shared" ref="E177:E180" si="30">B177*D177</f>
        <v>11.015339039999999</v>
      </c>
      <c r="F177" s="13">
        <f t="shared" ref="F177:F180" si="31">B177+E177</f>
        <v>561.7822910399999</v>
      </c>
      <c r="G177" s="14">
        <f>ROUND(F177,0.1)</f>
        <v>562</v>
      </c>
      <c r="H177" s="4" t="s">
        <v>169</v>
      </c>
    </row>
    <row r="178" spans="1:702" s="18" customFormat="1" ht="18.75" customHeight="1" x14ac:dyDescent="0.25">
      <c r="A178" s="4" t="s">
        <v>120</v>
      </c>
      <c r="B178" s="13">
        <v>992.22947999999997</v>
      </c>
      <c r="C178" s="14">
        <v>992</v>
      </c>
      <c r="D178" s="15">
        <v>0.02</v>
      </c>
      <c r="E178" s="14">
        <f t="shared" si="30"/>
        <v>19.844589599999999</v>
      </c>
      <c r="F178" s="13">
        <f t="shared" si="31"/>
        <v>1012.0740695999999</v>
      </c>
      <c r="G178" s="14">
        <f>ROUND(F178,0.1)</f>
        <v>1012</v>
      </c>
      <c r="H178" s="4" t="s">
        <v>169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  <c r="IV178" s="4"/>
      <c r="IW178" s="4"/>
      <c r="IX178" s="4"/>
      <c r="IY178" s="4"/>
      <c r="IZ178" s="4"/>
      <c r="JA178" s="4"/>
      <c r="JB178" s="4"/>
      <c r="JC178" s="4"/>
      <c r="JD178" s="4"/>
      <c r="JE178" s="4"/>
      <c r="JF178" s="4"/>
      <c r="JG178" s="4"/>
      <c r="JH178" s="4"/>
      <c r="JI178" s="4"/>
      <c r="JJ178" s="4"/>
      <c r="JK178" s="4"/>
      <c r="JL178" s="4"/>
      <c r="JM178" s="4"/>
      <c r="JN178" s="4"/>
      <c r="JO178" s="4"/>
      <c r="JP178" s="4"/>
      <c r="JQ178" s="4"/>
      <c r="JR178" s="4"/>
      <c r="JS178" s="4"/>
      <c r="JT178" s="4"/>
      <c r="JU178" s="4"/>
      <c r="JV178" s="4"/>
      <c r="JW178" s="4"/>
      <c r="JX178" s="4"/>
      <c r="JY178" s="4"/>
      <c r="JZ178" s="4"/>
      <c r="KA178" s="4"/>
      <c r="KB178" s="4"/>
      <c r="KC178" s="4"/>
      <c r="KD178" s="4"/>
      <c r="KE178" s="4"/>
      <c r="KF178" s="4"/>
      <c r="KG178" s="4"/>
      <c r="KH178" s="4"/>
      <c r="KI178" s="4"/>
      <c r="KJ178" s="4"/>
      <c r="KK178" s="4"/>
      <c r="KL178" s="4"/>
      <c r="KM178" s="4"/>
      <c r="KN178" s="4"/>
      <c r="KO178" s="4"/>
      <c r="KP178" s="4"/>
      <c r="KQ178" s="4"/>
      <c r="KR178" s="4"/>
      <c r="KS178" s="4"/>
      <c r="KT178" s="4"/>
      <c r="KU178" s="4"/>
      <c r="KV178" s="4"/>
      <c r="KW178" s="4"/>
      <c r="KX178" s="4"/>
      <c r="KY178" s="4"/>
      <c r="KZ178" s="4"/>
      <c r="LA178" s="4"/>
      <c r="LB178" s="4"/>
      <c r="LC178" s="4"/>
      <c r="LD178" s="4"/>
      <c r="LE178" s="4"/>
      <c r="LF178" s="4"/>
      <c r="LG178" s="4"/>
      <c r="LH178" s="4"/>
      <c r="LI178" s="4"/>
      <c r="LJ178" s="4"/>
      <c r="LK178" s="4"/>
      <c r="LL178" s="4"/>
      <c r="LM178" s="4"/>
      <c r="LN178" s="4"/>
      <c r="LO178" s="4"/>
      <c r="LP178" s="4"/>
      <c r="LQ178" s="4"/>
      <c r="LR178" s="4"/>
      <c r="LS178" s="4"/>
      <c r="LT178" s="4"/>
      <c r="LU178" s="4"/>
      <c r="LV178" s="4"/>
      <c r="LW178" s="4"/>
      <c r="LX178" s="4"/>
      <c r="LY178" s="4"/>
      <c r="LZ178" s="4"/>
      <c r="MA178" s="4"/>
      <c r="MB178" s="4"/>
      <c r="MC178" s="4"/>
      <c r="MD178" s="4"/>
      <c r="ME178" s="4"/>
      <c r="MF178" s="4"/>
      <c r="MG178" s="4"/>
      <c r="MH178" s="4"/>
      <c r="MI178" s="4"/>
      <c r="MJ178" s="4"/>
      <c r="MK178" s="4"/>
      <c r="ML178" s="4"/>
      <c r="MM178" s="4"/>
      <c r="MN178" s="4"/>
      <c r="MO178" s="4"/>
      <c r="MP178" s="4"/>
      <c r="MQ178" s="4"/>
      <c r="MR178" s="4"/>
      <c r="MS178" s="4"/>
      <c r="MT178" s="4"/>
      <c r="MU178" s="4"/>
      <c r="MV178" s="4"/>
      <c r="MW178" s="4"/>
      <c r="MX178" s="4"/>
      <c r="MY178" s="4"/>
      <c r="MZ178" s="4"/>
      <c r="NA178" s="4"/>
      <c r="NB178" s="4"/>
      <c r="NC178" s="4"/>
      <c r="ND178" s="4"/>
      <c r="NE178" s="4"/>
      <c r="NF178" s="4"/>
      <c r="NG178" s="4"/>
      <c r="NH178" s="4"/>
      <c r="NI178" s="4"/>
      <c r="NJ178" s="4"/>
      <c r="NK178" s="4"/>
      <c r="NL178" s="4"/>
      <c r="NM178" s="4"/>
      <c r="NN178" s="4"/>
      <c r="NO178" s="4"/>
      <c r="NP178" s="4"/>
      <c r="NQ178" s="4"/>
      <c r="NR178" s="4"/>
      <c r="NS178" s="4"/>
      <c r="NT178" s="4"/>
      <c r="NU178" s="4"/>
      <c r="NV178" s="4"/>
      <c r="NW178" s="4"/>
      <c r="NX178" s="4"/>
      <c r="NY178" s="4"/>
      <c r="NZ178" s="4"/>
      <c r="OA178" s="4"/>
      <c r="OB178" s="4"/>
      <c r="OC178" s="4"/>
      <c r="OD178" s="4"/>
      <c r="OE178" s="4"/>
      <c r="OF178" s="4"/>
      <c r="OG178" s="4"/>
      <c r="OH178" s="4"/>
      <c r="OI178" s="4"/>
      <c r="OJ178" s="4"/>
      <c r="OK178" s="4"/>
      <c r="OL178" s="4"/>
      <c r="OM178" s="4"/>
      <c r="ON178" s="4"/>
      <c r="OO178" s="4"/>
      <c r="OP178" s="4"/>
      <c r="OQ178" s="4"/>
      <c r="OR178" s="4"/>
      <c r="OS178" s="4"/>
      <c r="OT178" s="4"/>
      <c r="OU178" s="4"/>
      <c r="OV178" s="4"/>
      <c r="OW178" s="4"/>
      <c r="OX178" s="4"/>
      <c r="OY178" s="4"/>
      <c r="OZ178" s="4"/>
      <c r="PA178" s="4"/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  <c r="TH178" s="4"/>
      <c r="TI178" s="4"/>
      <c r="TJ178" s="4"/>
      <c r="TK178" s="4"/>
      <c r="TL178" s="4"/>
      <c r="TM178" s="4"/>
      <c r="TN178" s="4"/>
      <c r="TO178" s="4"/>
      <c r="TP178" s="4"/>
      <c r="TQ178" s="4"/>
      <c r="TR178" s="4"/>
      <c r="TS178" s="4"/>
      <c r="TT178" s="4"/>
      <c r="TU178" s="4"/>
      <c r="TV178" s="4"/>
      <c r="TW178" s="4"/>
      <c r="TX178" s="4"/>
      <c r="TY178" s="4"/>
      <c r="TZ178" s="4"/>
      <c r="UA178" s="4"/>
      <c r="UB178" s="4"/>
      <c r="UC178" s="4"/>
      <c r="UD178" s="4"/>
      <c r="UE178" s="4"/>
      <c r="UF178" s="4"/>
      <c r="UG178" s="4"/>
      <c r="UH178" s="4"/>
      <c r="UI178" s="4"/>
      <c r="UJ178" s="4"/>
      <c r="UK178" s="4"/>
      <c r="UL178" s="4"/>
      <c r="UM178" s="4"/>
      <c r="UN178" s="4"/>
      <c r="UO178" s="4"/>
      <c r="UP178" s="4"/>
      <c r="UQ178" s="4"/>
      <c r="UR178" s="4"/>
      <c r="US178" s="4"/>
      <c r="UT178" s="4"/>
      <c r="UU178" s="4"/>
      <c r="UV178" s="4"/>
      <c r="UW178" s="4"/>
      <c r="UX178" s="4"/>
      <c r="UY178" s="4"/>
      <c r="UZ178" s="4"/>
      <c r="VA178" s="4"/>
      <c r="VB178" s="4"/>
      <c r="VC178" s="4"/>
      <c r="VD178" s="4"/>
      <c r="VE178" s="4"/>
      <c r="VF178" s="4"/>
      <c r="VG178" s="4"/>
      <c r="VH178" s="4"/>
      <c r="VI178" s="4"/>
      <c r="VJ178" s="4"/>
      <c r="VK178" s="4"/>
      <c r="VL178" s="4"/>
      <c r="VM178" s="4"/>
      <c r="VN178" s="4"/>
      <c r="VO178" s="4"/>
      <c r="VP178" s="4"/>
      <c r="VQ178" s="4"/>
      <c r="VR178" s="4"/>
      <c r="VS178" s="4"/>
      <c r="VT178" s="4"/>
      <c r="VU178" s="4"/>
      <c r="VV178" s="4"/>
      <c r="VW178" s="4"/>
      <c r="VX178" s="4"/>
      <c r="VY178" s="4"/>
      <c r="VZ178" s="4"/>
      <c r="WA178" s="4"/>
      <c r="WB178" s="4"/>
      <c r="WC178" s="4"/>
      <c r="WD178" s="4"/>
      <c r="WE178" s="4"/>
      <c r="WF178" s="4"/>
      <c r="WG178" s="4"/>
      <c r="WH178" s="4"/>
      <c r="WI178" s="4"/>
      <c r="WJ178" s="4"/>
      <c r="WK178" s="4"/>
      <c r="WL178" s="4"/>
      <c r="WM178" s="4"/>
      <c r="WN178" s="4"/>
      <c r="WO178" s="4"/>
      <c r="WP178" s="4"/>
      <c r="WQ178" s="4"/>
      <c r="WR178" s="4"/>
      <c r="WS178" s="4"/>
      <c r="WT178" s="4"/>
      <c r="WU178" s="4"/>
      <c r="WV178" s="4"/>
      <c r="WW178" s="4"/>
      <c r="WX178" s="4"/>
      <c r="WY178" s="4"/>
      <c r="WZ178" s="4"/>
      <c r="XA178" s="4"/>
      <c r="XB178" s="4"/>
      <c r="XC178" s="4"/>
      <c r="XD178" s="4"/>
      <c r="XE178" s="4"/>
      <c r="XF178" s="4"/>
      <c r="XG178" s="4"/>
      <c r="XH178" s="4"/>
      <c r="XI178" s="4"/>
      <c r="XJ178" s="4"/>
      <c r="XK178" s="4"/>
      <c r="XL178" s="4"/>
      <c r="XM178" s="4"/>
      <c r="XN178" s="4"/>
      <c r="XO178" s="4"/>
      <c r="XP178" s="4"/>
      <c r="XQ178" s="4"/>
      <c r="XR178" s="4"/>
      <c r="XS178" s="4"/>
      <c r="XT178" s="4"/>
      <c r="XU178" s="4"/>
      <c r="XV178" s="4"/>
      <c r="XW178" s="4"/>
      <c r="XX178" s="4"/>
      <c r="XY178" s="4"/>
      <c r="XZ178" s="4"/>
      <c r="YA178" s="4"/>
      <c r="YB178" s="4"/>
      <c r="YC178" s="4"/>
      <c r="YD178" s="4"/>
      <c r="YE178" s="4"/>
      <c r="YF178" s="4"/>
      <c r="YG178" s="4"/>
      <c r="YH178" s="4"/>
      <c r="YI178" s="4"/>
      <c r="YJ178" s="4"/>
      <c r="YK178" s="4"/>
      <c r="YL178" s="4"/>
      <c r="YM178" s="4"/>
      <c r="YN178" s="4"/>
      <c r="YO178" s="4"/>
      <c r="YP178" s="4"/>
      <c r="YQ178" s="4"/>
      <c r="YR178" s="4"/>
      <c r="YS178" s="4"/>
      <c r="YT178" s="4"/>
      <c r="YU178" s="4"/>
      <c r="YV178" s="4"/>
      <c r="YW178" s="4"/>
      <c r="YX178" s="4"/>
      <c r="YY178" s="4"/>
      <c r="YZ178" s="4"/>
      <c r="ZA178" s="4"/>
      <c r="ZB178" s="4"/>
      <c r="ZC178" s="4"/>
      <c r="ZD178" s="4"/>
      <c r="ZE178" s="4"/>
      <c r="ZF178" s="4"/>
      <c r="ZG178" s="4"/>
      <c r="ZH178" s="4"/>
      <c r="ZI178" s="4"/>
      <c r="ZJ178" s="4"/>
      <c r="ZK178" s="4"/>
      <c r="ZL178" s="4"/>
      <c r="ZM178" s="4"/>
      <c r="ZN178" s="4"/>
      <c r="ZO178" s="4"/>
      <c r="ZP178" s="4"/>
      <c r="ZQ178" s="4"/>
      <c r="ZR178" s="4"/>
      <c r="ZS178" s="4"/>
      <c r="ZT178" s="4"/>
      <c r="ZU178" s="4"/>
      <c r="ZV178" s="4"/>
      <c r="ZW178" s="4"/>
      <c r="ZX178" s="4"/>
      <c r="ZY178" s="4"/>
      <c r="ZZ178" s="4"/>
    </row>
    <row r="179" spans="1:702" ht="18.75" customHeight="1" x14ac:dyDescent="0.25">
      <c r="A179" s="4" t="s">
        <v>121</v>
      </c>
      <c r="B179" s="13">
        <v>1487.8136159999999</v>
      </c>
      <c r="C179" s="14">
        <v>1488</v>
      </c>
      <c r="D179" s="15">
        <v>0.02</v>
      </c>
      <c r="E179" s="14">
        <f t="shared" si="30"/>
        <v>29.756272319999997</v>
      </c>
      <c r="F179" s="13">
        <f t="shared" si="31"/>
        <v>1517.56988832</v>
      </c>
      <c r="G179" s="14">
        <f>ROUND(F179,0.1)</f>
        <v>1518</v>
      </c>
      <c r="H179" s="4" t="s">
        <v>169</v>
      </c>
    </row>
    <row r="180" spans="1:702" ht="18.75" customHeight="1" x14ac:dyDescent="0.25">
      <c r="A180" s="4" t="s">
        <v>122</v>
      </c>
      <c r="B180" s="13">
        <v>1983.3977520000001</v>
      </c>
      <c r="C180" s="14">
        <v>1983</v>
      </c>
      <c r="D180" s="15">
        <v>0.02</v>
      </c>
      <c r="E180" s="14">
        <f t="shared" si="30"/>
        <v>39.667955040000002</v>
      </c>
      <c r="F180" s="13">
        <f t="shared" si="31"/>
        <v>2023.06570704</v>
      </c>
      <c r="G180" s="14">
        <f>ROUND(F180,0.1)</f>
        <v>2023</v>
      </c>
      <c r="H180" s="4" t="s">
        <v>169</v>
      </c>
    </row>
    <row r="181" spans="1:702" ht="18.75" customHeight="1" x14ac:dyDescent="0.25">
      <c r="A181" s="18" t="s">
        <v>123</v>
      </c>
      <c r="B181" s="20"/>
      <c r="C181" s="20"/>
      <c r="D181" s="20"/>
      <c r="E181" s="20"/>
      <c r="F181" s="20"/>
      <c r="G181" s="20"/>
      <c r="H181" s="18"/>
    </row>
    <row r="182" spans="1:702" ht="18.75" customHeight="1" x14ac:dyDescent="0.25">
      <c r="A182" s="4" t="s">
        <v>141</v>
      </c>
      <c r="B182" s="13">
        <v>881.86384799999996</v>
      </c>
      <c r="C182" s="14">
        <v>882</v>
      </c>
      <c r="D182" s="15">
        <v>0.02</v>
      </c>
      <c r="E182" s="14">
        <f t="shared" ref="E182:E185" si="32">B182*D182</f>
        <v>17.637276960000001</v>
      </c>
      <c r="F182" s="13">
        <f t="shared" ref="F182:F185" si="33">B182+E182</f>
        <v>899.50112495999997</v>
      </c>
      <c r="G182" s="14">
        <f>ROUND(F182,0.1)</f>
        <v>900</v>
      </c>
      <c r="H182" s="4" t="s">
        <v>169</v>
      </c>
    </row>
    <row r="183" spans="1:702" ht="18.75" customHeight="1" x14ac:dyDescent="0.25">
      <c r="A183" s="4" t="s">
        <v>142</v>
      </c>
      <c r="B183" s="13">
        <v>1762.6664879999998</v>
      </c>
      <c r="C183" s="14">
        <v>1763</v>
      </c>
      <c r="D183" s="15">
        <v>0.02</v>
      </c>
      <c r="E183" s="14">
        <f t="shared" si="32"/>
        <v>35.25332976</v>
      </c>
      <c r="F183" s="13">
        <f t="shared" si="33"/>
        <v>1797.9198177599999</v>
      </c>
      <c r="G183" s="14">
        <f>ROUND(F183,0.1)</f>
        <v>1798</v>
      </c>
      <c r="H183" s="4" t="s">
        <v>169</v>
      </c>
    </row>
    <row r="184" spans="1:702" ht="18.75" customHeight="1" x14ac:dyDescent="0.25">
      <c r="A184" s="4" t="s">
        <v>143</v>
      </c>
      <c r="B184" s="13">
        <v>2644.5303360000003</v>
      </c>
      <c r="C184" s="14">
        <v>2645</v>
      </c>
      <c r="D184" s="15">
        <v>0.02</v>
      </c>
      <c r="E184" s="14">
        <f t="shared" si="32"/>
        <v>52.890606720000008</v>
      </c>
      <c r="F184" s="13">
        <f t="shared" si="33"/>
        <v>2697.4209427200003</v>
      </c>
      <c r="G184" s="14">
        <f>ROUND(F184,0.1)</f>
        <v>2697</v>
      </c>
      <c r="H184" s="4" t="s">
        <v>169</v>
      </c>
    </row>
    <row r="185" spans="1:702" s="18" customFormat="1" ht="18.75" customHeight="1" x14ac:dyDescent="0.25">
      <c r="A185" s="4" t="s">
        <v>144</v>
      </c>
      <c r="B185" s="13">
        <v>3305.6629200000002</v>
      </c>
      <c r="C185" s="14">
        <v>3306</v>
      </c>
      <c r="D185" s="15">
        <v>0.02</v>
      </c>
      <c r="E185" s="14">
        <f t="shared" si="32"/>
        <v>66.113258400000007</v>
      </c>
      <c r="F185" s="13">
        <f t="shared" si="33"/>
        <v>3371.7761784000004</v>
      </c>
      <c r="G185" s="14">
        <f>ROUND(F185,0.1)</f>
        <v>3372</v>
      </c>
      <c r="H185" s="4" t="s">
        <v>169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  <c r="IV185" s="4"/>
      <c r="IW185" s="4"/>
      <c r="IX185" s="4"/>
      <c r="IY185" s="4"/>
      <c r="IZ185" s="4"/>
      <c r="JA185" s="4"/>
      <c r="JB185" s="4"/>
      <c r="JC185" s="4"/>
      <c r="JD185" s="4"/>
      <c r="JE185" s="4"/>
      <c r="JF185" s="4"/>
      <c r="JG185" s="4"/>
      <c r="JH185" s="4"/>
      <c r="JI185" s="4"/>
      <c r="JJ185" s="4"/>
      <c r="JK185" s="4"/>
      <c r="JL185" s="4"/>
      <c r="JM185" s="4"/>
      <c r="JN185" s="4"/>
      <c r="JO185" s="4"/>
      <c r="JP185" s="4"/>
      <c r="JQ185" s="4"/>
      <c r="JR185" s="4"/>
      <c r="JS185" s="4"/>
      <c r="JT185" s="4"/>
      <c r="JU185" s="4"/>
      <c r="JV185" s="4"/>
      <c r="JW185" s="4"/>
      <c r="JX185" s="4"/>
      <c r="JY185" s="4"/>
      <c r="JZ185" s="4"/>
      <c r="KA185" s="4"/>
      <c r="KB185" s="4"/>
      <c r="KC185" s="4"/>
      <c r="KD185" s="4"/>
      <c r="KE185" s="4"/>
      <c r="KF185" s="4"/>
      <c r="KG185" s="4"/>
      <c r="KH185" s="4"/>
      <c r="KI185" s="4"/>
      <c r="KJ185" s="4"/>
      <c r="KK185" s="4"/>
      <c r="KL185" s="4"/>
      <c r="KM185" s="4"/>
      <c r="KN185" s="4"/>
      <c r="KO185" s="4"/>
      <c r="KP185" s="4"/>
      <c r="KQ185" s="4"/>
      <c r="KR185" s="4"/>
      <c r="KS185" s="4"/>
      <c r="KT185" s="4"/>
      <c r="KU185" s="4"/>
      <c r="KV185" s="4"/>
      <c r="KW185" s="4"/>
      <c r="KX185" s="4"/>
      <c r="KY185" s="4"/>
      <c r="KZ185" s="4"/>
      <c r="LA185" s="4"/>
      <c r="LB185" s="4"/>
      <c r="LC185" s="4"/>
      <c r="LD185" s="4"/>
      <c r="LE185" s="4"/>
      <c r="LF185" s="4"/>
      <c r="LG185" s="4"/>
      <c r="LH185" s="4"/>
      <c r="LI185" s="4"/>
      <c r="LJ185" s="4"/>
      <c r="LK185" s="4"/>
      <c r="LL185" s="4"/>
      <c r="LM185" s="4"/>
      <c r="LN185" s="4"/>
      <c r="LO185" s="4"/>
      <c r="LP185" s="4"/>
      <c r="LQ185" s="4"/>
      <c r="LR185" s="4"/>
      <c r="LS185" s="4"/>
      <c r="LT185" s="4"/>
      <c r="LU185" s="4"/>
      <c r="LV185" s="4"/>
      <c r="LW185" s="4"/>
      <c r="LX185" s="4"/>
      <c r="LY185" s="4"/>
      <c r="LZ185" s="4"/>
      <c r="MA185" s="4"/>
      <c r="MB185" s="4"/>
      <c r="MC185" s="4"/>
      <c r="MD185" s="4"/>
      <c r="ME185" s="4"/>
      <c r="MF185" s="4"/>
      <c r="MG185" s="4"/>
      <c r="MH185" s="4"/>
      <c r="MI185" s="4"/>
      <c r="MJ185" s="4"/>
      <c r="MK185" s="4"/>
      <c r="ML185" s="4"/>
      <c r="MM185" s="4"/>
      <c r="MN185" s="4"/>
      <c r="MO185" s="4"/>
      <c r="MP185" s="4"/>
      <c r="MQ185" s="4"/>
      <c r="MR185" s="4"/>
      <c r="MS185" s="4"/>
      <c r="MT185" s="4"/>
      <c r="MU185" s="4"/>
      <c r="MV185" s="4"/>
      <c r="MW185" s="4"/>
      <c r="MX185" s="4"/>
      <c r="MY185" s="4"/>
      <c r="MZ185" s="4"/>
      <c r="NA185" s="4"/>
      <c r="NB185" s="4"/>
      <c r="NC185" s="4"/>
      <c r="ND185" s="4"/>
      <c r="NE185" s="4"/>
      <c r="NF185" s="4"/>
      <c r="NG185" s="4"/>
      <c r="NH185" s="4"/>
      <c r="NI185" s="4"/>
      <c r="NJ185" s="4"/>
      <c r="NK185" s="4"/>
      <c r="NL185" s="4"/>
      <c r="NM185" s="4"/>
      <c r="NN185" s="4"/>
      <c r="NO185" s="4"/>
      <c r="NP185" s="4"/>
      <c r="NQ185" s="4"/>
      <c r="NR185" s="4"/>
      <c r="NS185" s="4"/>
      <c r="NT185" s="4"/>
      <c r="NU185" s="4"/>
      <c r="NV185" s="4"/>
      <c r="NW185" s="4"/>
      <c r="NX185" s="4"/>
      <c r="NY185" s="4"/>
      <c r="NZ185" s="4"/>
      <c r="OA185" s="4"/>
      <c r="OB185" s="4"/>
      <c r="OC185" s="4"/>
      <c r="OD185" s="4"/>
      <c r="OE185" s="4"/>
      <c r="OF185" s="4"/>
      <c r="OG185" s="4"/>
      <c r="OH185" s="4"/>
      <c r="OI185" s="4"/>
      <c r="OJ185" s="4"/>
      <c r="OK185" s="4"/>
      <c r="OL185" s="4"/>
      <c r="OM185" s="4"/>
      <c r="ON185" s="4"/>
      <c r="OO185" s="4"/>
      <c r="OP185" s="4"/>
      <c r="OQ185" s="4"/>
      <c r="OR185" s="4"/>
      <c r="OS185" s="4"/>
      <c r="OT185" s="4"/>
      <c r="OU185" s="4"/>
      <c r="OV185" s="4"/>
      <c r="OW185" s="4"/>
      <c r="OX185" s="4"/>
      <c r="OY185" s="4"/>
      <c r="OZ185" s="4"/>
      <c r="PA185" s="4"/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  <c r="TG185" s="4"/>
      <c r="TH185" s="4"/>
      <c r="TI185" s="4"/>
      <c r="TJ185" s="4"/>
      <c r="TK185" s="4"/>
      <c r="TL185" s="4"/>
      <c r="TM185" s="4"/>
      <c r="TN185" s="4"/>
      <c r="TO185" s="4"/>
      <c r="TP185" s="4"/>
      <c r="TQ185" s="4"/>
      <c r="TR185" s="4"/>
      <c r="TS185" s="4"/>
      <c r="TT185" s="4"/>
      <c r="TU185" s="4"/>
      <c r="TV185" s="4"/>
      <c r="TW185" s="4"/>
      <c r="TX185" s="4"/>
      <c r="TY185" s="4"/>
      <c r="TZ185" s="4"/>
      <c r="UA185" s="4"/>
      <c r="UB185" s="4"/>
      <c r="UC185" s="4"/>
      <c r="UD185" s="4"/>
      <c r="UE185" s="4"/>
      <c r="UF185" s="4"/>
      <c r="UG185" s="4"/>
      <c r="UH185" s="4"/>
      <c r="UI185" s="4"/>
      <c r="UJ185" s="4"/>
      <c r="UK185" s="4"/>
      <c r="UL185" s="4"/>
      <c r="UM185" s="4"/>
      <c r="UN185" s="4"/>
      <c r="UO185" s="4"/>
      <c r="UP185" s="4"/>
      <c r="UQ185" s="4"/>
      <c r="UR185" s="4"/>
      <c r="US185" s="4"/>
      <c r="UT185" s="4"/>
      <c r="UU185" s="4"/>
      <c r="UV185" s="4"/>
      <c r="UW185" s="4"/>
      <c r="UX185" s="4"/>
      <c r="UY185" s="4"/>
      <c r="UZ185" s="4"/>
      <c r="VA185" s="4"/>
      <c r="VB185" s="4"/>
      <c r="VC185" s="4"/>
      <c r="VD185" s="4"/>
      <c r="VE185" s="4"/>
      <c r="VF185" s="4"/>
      <c r="VG185" s="4"/>
      <c r="VH185" s="4"/>
      <c r="VI185" s="4"/>
      <c r="VJ185" s="4"/>
      <c r="VK185" s="4"/>
      <c r="VL185" s="4"/>
      <c r="VM185" s="4"/>
      <c r="VN185" s="4"/>
      <c r="VO185" s="4"/>
      <c r="VP185" s="4"/>
      <c r="VQ185" s="4"/>
      <c r="VR185" s="4"/>
      <c r="VS185" s="4"/>
      <c r="VT185" s="4"/>
      <c r="VU185" s="4"/>
      <c r="VV185" s="4"/>
      <c r="VW185" s="4"/>
      <c r="VX185" s="4"/>
      <c r="VY185" s="4"/>
      <c r="VZ185" s="4"/>
      <c r="WA185" s="4"/>
      <c r="WB185" s="4"/>
      <c r="WC185" s="4"/>
      <c r="WD185" s="4"/>
      <c r="WE185" s="4"/>
      <c r="WF185" s="4"/>
      <c r="WG185" s="4"/>
      <c r="WH185" s="4"/>
      <c r="WI185" s="4"/>
      <c r="WJ185" s="4"/>
      <c r="WK185" s="4"/>
      <c r="WL185" s="4"/>
      <c r="WM185" s="4"/>
      <c r="WN185" s="4"/>
      <c r="WO185" s="4"/>
      <c r="WP185" s="4"/>
      <c r="WQ185" s="4"/>
      <c r="WR185" s="4"/>
      <c r="WS185" s="4"/>
      <c r="WT185" s="4"/>
      <c r="WU185" s="4"/>
      <c r="WV185" s="4"/>
      <c r="WW185" s="4"/>
      <c r="WX185" s="4"/>
      <c r="WY185" s="4"/>
      <c r="WZ185" s="4"/>
      <c r="XA185" s="4"/>
      <c r="XB185" s="4"/>
      <c r="XC185" s="4"/>
      <c r="XD185" s="4"/>
      <c r="XE185" s="4"/>
      <c r="XF185" s="4"/>
      <c r="XG185" s="4"/>
      <c r="XH185" s="4"/>
      <c r="XI185" s="4"/>
      <c r="XJ185" s="4"/>
      <c r="XK185" s="4"/>
      <c r="XL185" s="4"/>
      <c r="XM185" s="4"/>
      <c r="XN185" s="4"/>
      <c r="XO185" s="4"/>
      <c r="XP185" s="4"/>
      <c r="XQ185" s="4"/>
      <c r="XR185" s="4"/>
      <c r="XS185" s="4"/>
      <c r="XT185" s="4"/>
      <c r="XU185" s="4"/>
      <c r="XV185" s="4"/>
      <c r="XW185" s="4"/>
      <c r="XX185" s="4"/>
      <c r="XY185" s="4"/>
      <c r="XZ185" s="4"/>
      <c r="YA185" s="4"/>
      <c r="YB185" s="4"/>
      <c r="YC185" s="4"/>
      <c r="YD185" s="4"/>
      <c r="YE185" s="4"/>
      <c r="YF185" s="4"/>
      <c r="YG185" s="4"/>
      <c r="YH185" s="4"/>
      <c r="YI185" s="4"/>
      <c r="YJ185" s="4"/>
      <c r="YK185" s="4"/>
      <c r="YL185" s="4"/>
      <c r="YM185" s="4"/>
      <c r="YN185" s="4"/>
      <c r="YO185" s="4"/>
      <c r="YP185" s="4"/>
      <c r="YQ185" s="4"/>
      <c r="YR185" s="4"/>
      <c r="YS185" s="4"/>
      <c r="YT185" s="4"/>
      <c r="YU185" s="4"/>
      <c r="YV185" s="4"/>
      <c r="YW185" s="4"/>
      <c r="YX185" s="4"/>
      <c r="YY185" s="4"/>
      <c r="YZ185" s="4"/>
      <c r="ZA185" s="4"/>
      <c r="ZB185" s="4"/>
      <c r="ZC185" s="4"/>
      <c r="ZD185" s="4"/>
      <c r="ZE185" s="4"/>
      <c r="ZF185" s="4"/>
      <c r="ZG185" s="4"/>
      <c r="ZH185" s="4"/>
      <c r="ZI185" s="4"/>
      <c r="ZJ185" s="4"/>
      <c r="ZK185" s="4"/>
      <c r="ZL185" s="4"/>
      <c r="ZM185" s="4"/>
      <c r="ZN185" s="4"/>
      <c r="ZO185" s="4"/>
      <c r="ZP185" s="4"/>
      <c r="ZQ185" s="4"/>
      <c r="ZR185" s="4"/>
      <c r="ZS185" s="4"/>
      <c r="ZT185" s="4"/>
      <c r="ZU185" s="4"/>
      <c r="ZV185" s="4"/>
      <c r="ZW185" s="4"/>
      <c r="ZX185" s="4"/>
      <c r="ZY185" s="4"/>
      <c r="ZZ185" s="4"/>
    </row>
    <row r="186" spans="1:702" ht="18.75" customHeight="1" x14ac:dyDescent="0.25">
      <c r="A186" s="4" t="s">
        <v>124</v>
      </c>
      <c r="B186" s="15"/>
      <c r="C186" s="15">
        <v>0.5</v>
      </c>
      <c r="D186" s="11"/>
      <c r="E186" s="11"/>
      <c r="F186" s="15"/>
      <c r="G186" s="15">
        <v>0.5</v>
      </c>
    </row>
    <row r="187" spans="1:702" ht="18.75" customHeight="1" x14ac:dyDescent="0.25">
      <c r="A187" s="4" t="s">
        <v>125</v>
      </c>
      <c r="B187" s="15"/>
      <c r="C187" s="15">
        <v>0.75</v>
      </c>
      <c r="D187" s="11"/>
      <c r="E187" s="11"/>
      <c r="F187" s="15"/>
      <c r="G187" s="15">
        <v>0.75</v>
      </c>
    </row>
    <row r="188" spans="1:702" ht="18.75" customHeight="1" x14ac:dyDescent="0.25">
      <c r="A188" s="18" t="s">
        <v>126</v>
      </c>
      <c r="B188" s="20"/>
      <c r="C188" s="20"/>
      <c r="D188" s="20"/>
      <c r="E188" s="20"/>
      <c r="F188" s="20"/>
      <c r="G188" s="20"/>
      <c r="H188" s="18"/>
    </row>
    <row r="189" spans="1:702" ht="18.75" customHeight="1" x14ac:dyDescent="0.25">
      <c r="A189" s="4" t="s">
        <v>127</v>
      </c>
      <c r="B189" s="13">
        <v>550.76695199999995</v>
      </c>
      <c r="C189" s="14">
        <v>551</v>
      </c>
      <c r="D189" s="15">
        <v>0.02</v>
      </c>
      <c r="E189" s="14">
        <f t="shared" ref="E189:E192" si="34">B189*D189</f>
        <v>11.015339039999999</v>
      </c>
      <c r="F189" s="13">
        <f t="shared" ref="F189:F192" si="35">B189+E189</f>
        <v>561.7822910399999</v>
      </c>
      <c r="G189" s="14">
        <f>ROUND(F189,0.1)</f>
        <v>562</v>
      </c>
      <c r="H189" s="4" t="s">
        <v>169</v>
      </c>
    </row>
    <row r="190" spans="1:702" s="18" customFormat="1" ht="18.75" customHeight="1" x14ac:dyDescent="0.25">
      <c r="A190" s="4" t="s">
        <v>128</v>
      </c>
      <c r="B190" s="13">
        <v>992.22947999999997</v>
      </c>
      <c r="C190" s="14">
        <v>992</v>
      </c>
      <c r="D190" s="15">
        <v>0.02</v>
      </c>
      <c r="E190" s="14">
        <f t="shared" si="34"/>
        <v>19.844589599999999</v>
      </c>
      <c r="F190" s="13">
        <f t="shared" si="35"/>
        <v>1012.0740695999999</v>
      </c>
      <c r="G190" s="14">
        <f>ROUND(F190,0.1)</f>
        <v>1012</v>
      </c>
      <c r="H190" s="4" t="s">
        <v>169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  <c r="JB190" s="4"/>
      <c r="JC190" s="4"/>
      <c r="JD190" s="4"/>
      <c r="JE190" s="4"/>
      <c r="JF190" s="4"/>
      <c r="JG190" s="4"/>
      <c r="JH190" s="4"/>
      <c r="JI190" s="4"/>
      <c r="JJ190" s="4"/>
      <c r="JK190" s="4"/>
      <c r="JL190" s="4"/>
      <c r="JM190" s="4"/>
      <c r="JN190" s="4"/>
      <c r="JO190" s="4"/>
      <c r="JP190" s="4"/>
      <c r="JQ190" s="4"/>
      <c r="JR190" s="4"/>
      <c r="JS190" s="4"/>
      <c r="JT190" s="4"/>
      <c r="JU190" s="4"/>
      <c r="JV190" s="4"/>
      <c r="JW190" s="4"/>
      <c r="JX190" s="4"/>
      <c r="JY190" s="4"/>
      <c r="JZ190" s="4"/>
      <c r="KA190" s="4"/>
      <c r="KB190" s="4"/>
      <c r="KC190" s="4"/>
      <c r="KD190" s="4"/>
      <c r="KE190" s="4"/>
      <c r="KF190" s="4"/>
      <c r="KG190" s="4"/>
      <c r="KH190" s="4"/>
      <c r="KI190" s="4"/>
      <c r="KJ190" s="4"/>
      <c r="KK190" s="4"/>
      <c r="KL190" s="4"/>
      <c r="KM190" s="4"/>
      <c r="KN190" s="4"/>
      <c r="KO190" s="4"/>
      <c r="KP190" s="4"/>
      <c r="KQ190" s="4"/>
      <c r="KR190" s="4"/>
      <c r="KS190" s="4"/>
      <c r="KT190" s="4"/>
      <c r="KU190" s="4"/>
      <c r="KV190" s="4"/>
      <c r="KW190" s="4"/>
      <c r="KX190" s="4"/>
      <c r="KY190" s="4"/>
      <c r="KZ190" s="4"/>
      <c r="LA190" s="4"/>
      <c r="LB190" s="4"/>
      <c r="LC190" s="4"/>
      <c r="LD190" s="4"/>
      <c r="LE190" s="4"/>
      <c r="LF190" s="4"/>
      <c r="LG190" s="4"/>
      <c r="LH190" s="4"/>
      <c r="LI190" s="4"/>
      <c r="LJ190" s="4"/>
      <c r="LK190" s="4"/>
      <c r="LL190" s="4"/>
      <c r="LM190" s="4"/>
      <c r="LN190" s="4"/>
      <c r="LO190" s="4"/>
      <c r="LP190" s="4"/>
      <c r="LQ190" s="4"/>
      <c r="LR190" s="4"/>
      <c r="LS190" s="4"/>
      <c r="LT190" s="4"/>
      <c r="LU190" s="4"/>
      <c r="LV190" s="4"/>
      <c r="LW190" s="4"/>
      <c r="LX190" s="4"/>
      <c r="LY190" s="4"/>
      <c r="LZ190" s="4"/>
      <c r="MA190" s="4"/>
      <c r="MB190" s="4"/>
      <c r="MC190" s="4"/>
      <c r="MD190" s="4"/>
      <c r="ME190" s="4"/>
      <c r="MF190" s="4"/>
      <c r="MG190" s="4"/>
      <c r="MH190" s="4"/>
      <c r="MI190" s="4"/>
      <c r="MJ190" s="4"/>
      <c r="MK190" s="4"/>
      <c r="ML190" s="4"/>
      <c r="MM190" s="4"/>
      <c r="MN190" s="4"/>
      <c r="MO190" s="4"/>
      <c r="MP190" s="4"/>
      <c r="MQ190" s="4"/>
      <c r="MR190" s="4"/>
      <c r="MS190" s="4"/>
      <c r="MT190" s="4"/>
      <c r="MU190" s="4"/>
      <c r="MV190" s="4"/>
      <c r="MW190" s="4"/>
      <c r="MX190" s="4"/>
      <c r="MY190" s="4"/>
      <c r="MZ190" s="4"/>
      <c r="NA190" s="4"/>
      <c r="NB190" s="4"/>
      <c r="NC190" s="4"/>
      <c r="ND190" s="4"/>
      <c r="NE190" s="4"/>
      <c r="NF190" s="4"/>
      <c r="NG190" s="4"/>
      <c r="NH190" s="4"/>
      <c r="NI190" s="4"/>
      <c r="NJ190" s="4"/>
      <c r="NK190" s="4"/>
      <c r="NL190" s="4"/>
      <c r="NM190" s="4"/>
      <c r="NN190" s="4"/>
      <c r="NO190" s="4"/>
      <c r="NP190" s="4"/>
      <c r="NQ190" s="4"/>
      <c r="NR190" s="4"/>
      <c r="NS190" s="4"/>
      <c r="NT190" s="4"/>
      <c r="NU190" s="4"/>
      <c r="NV190" s="4"/>
      <c r="NW190" s="4"/>
      <c r="NX190" s="4"/>
      <c r="NY190" s="4"/>
      <c r="NZ190" s="4"/>
      <c r="OA190" s="4"/>
      <c r="OB190" s="4"/>
      <c r="OC190" s="4"/>
      <c r="OD190" s="4"/>
      <c r="OE190" s="4"/>
      <c r="OF190" s="4"/>
      <c r="OG190" s="4"/>
      <c r="OH190" s="4"/>
      <c r="OI190" s="4"/>
      <c r="OJ190" s="4"/>
      <c r="OK190" s="4"/>
      <c r="OL190" s="4"/>
      <c r="OM190" s="4"/>
      <c r="ON190" s="4"/>
      <c r="OO190" s="4"/>
      <c r="OP190" s="4"/>
      <c r="OQ190" s="4"/>
      <c r="OR190" s="4"/>
      <c r="OS190" s="4"/>
      <c r="OT190" s="4"/>
      <c r="OU190" s="4"/>
      <c r="OV190" s="4"/>
      <c r="OW190" s="4"/>
      <c r="OX190" s="4"/>
      <c r="OY190" s="4"/>
      <c r="OZ190" s="4"/>
      <c r="PA190" s="4"/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  <c r="TH190" s="4"/>
      <c r="TI190" s="4"/>
      <c r="TJ190" s="4"/>
      <c r="TK190" s="4"/>
      <c r="TL190" s="4"/>
      <c r="TM190" s="4"/>
      <c r="TN190" s="4"/>
      <c r="TO190" s="4"/>
      <c r="TP190" s="4"/>
      <c r="TQ190" s="4"/>
      <c r="TR190" s="4"/>
      <c r="TS190" s="4"/>
      <c r="TT190" s="4"/>
      <c r="TU190" s="4"/>
      <c r="TV190" s="4"/>
      <c r="TW190" s="4"/>
      <c r="TX190" s="4"/>
      <c r="TY190" s="4"/>
      <c r="TZ190" s="4"/>
      <c r="UA190" s="4"/>
      <c r="UB190" s="4"/>
      <c r="UC190" s="4"/>
      <c r="UD190" s="4"/>
      <c r="UE190" s="4"/>
      <c r="UF190" s="4"/>
      <c r="UG190" s="4"/>
      <c r="UH190" s="4"/>
      <c r="UI190" s="4"/>
      <c r="UJ190" s="4"/>
      <c r="UK190" s="4"/>
      <c r="UL190" s="4"/>
      <c r="UM190" s="4"/>
      <c r="UN190" s="4"/>
      <c r="UO190" s="4"/>
      <c r="UP190" s="4"/>
      <c r="UQ190" s="4"/>
      <c r="UR190" s="4"/>
      <c r="US190" s="4"/>
      <c r="UT190" s="4"/>
      <c r="UU190" s="4"/>
      <c r="UV190" s="4"/>
      <c r="UW190" s="4"/>
      <c r="UX190" s="4"/>
      <c r="UY190" s="4"/>
      <c r="UZ190" s="4"/>
      <c r="VA190" s="4"/>
      <c r="VB190" s="4"/>
      <c r="VC190" s="4"/>
      <c r="VD190" s="4"/>
      <c r="VE190" s="4"/>
      <c r="VF190" s="4"/>
      <c r="VG190" s="4"/>
      <c r="VH190" s="4"/>
      <c r="VI190" s="4"/>
      <c r="VJ190" s="4"/>
      <c r="VK190" s="4"/>
      <c r="VL190" s="4"/>
      <c r="VM190" s="4"/>
      <c r="VN190" s="4"/>
      <c r="VO190" s="4"/>
      <c r="VP190" s="4"/>
      <c r="VQ190" s="4"/>
      <c r="VR190" s="4"/>
      <c r="VS190" s="4"/>
      <c r="VT190" s="4"/>
      <c r="VU190" s="4"/>
      <c r="VV190" s="4"/>
      <c r="VW190" s="4"/>
      <c r="VX190" s="4"/>
      <c r="VY190" s="4"/>
      <c r="VZ190" s="4"/>
      <c r="WA190" s="4"/>
      <c r="WB190" s="4"/>
      <c r="WC190" s="4"/>
      <c r="WD190" s="4"/>
      <c r="WE190" s="4"/>
      <c r="WF190" s="4"/>
      <c r="WG190" s="4"/>
      <c r="WH190" s="4"/>
      <c r="WI190" s="4"/>
      <c r="WJ190" s="4"/>
      <c r="WK190" s="4"/>
      <c r="WL190" s="4"/>
      <c r="WM190" s="4"/>
      <c r="WN190" s="4"/>
      <c r="WO190" s="4"/>
      <c r="WP190" s="4"/>
      <c r="WQ190" s="4"/>
      <c r="WR190" s="4"/>
      <c r="WS190" s="4"/>
      <c r="WT190" s="4"/>
      <c r="WU190" s="4"/>
      <c r="WV190" s="4"/>
      <c r="WW190" s="4"/>
      <c r="WX190" s="4"/>
      <c r="WY190" s="4"/>
      <c r="WZ190" s="4"/>
      <c r="XA190" s="4"/>
      <c r="XB190" s="4"/>
      <c r="XC190" s="4"/>
      <c r="XD190" s="4"/>
      <c r="XE190" s="4"/>
      <c r="XF190" s="4"/>
      <c r="XG190" s="4"/>
      <c r="XH190" s="4"/>
      <c r="XI190" s="4"/>
      <c r="XJ190" s="4"/>
      <c r="XK190" s="4"/>
      <c r="XL190" s="4"/>
      <c r="XM190" s="4"/>
      <c r="XN190" s="4"/>
      <c r="XO190" s="4"/>
      <c r="XP190" s="4"/>
      <c r="XQ190" s="4"/>
      <c r="XR190" s="4"/>
      <c r="XS190" s="4"/>
      <c r="XT190" s="4"/>
      <c r="XU190" s="4"/>
      <c r="XV190" s="4"/>
      <c r="XW190" s="4"/>
      <c r="XX190" s="4"/>
      <c r="XY190" s="4"/>
      <c r="XZ190" s="4"/>
      <c r="YA190" s="4"/>
      <c r="YB190" s="4"/>
      <c r="YC190" s="4"/>
      <c r="YD190" s="4"/>
      <c r="YE190" s="4"/>
      <c r="YF190" s="4"/>
      <c r="YG190" s="4"/>
      <c r="YH190" s="4"/>
      <c r="YI190" s="4"/>
      <c r="YJ190" s="4"/>
      <c r="YK190" s="4"/>
      <c r="YL190" s="4"/>
      <c r="YM190" s="4"/>
      <c r="YN190" s="4"/>
      <c r="YO190" s="4"/>
      <c r="YP190" s="4"/>
      <c r="YQ190" s="4"/>
      <c r="YR190" s="4"/>
      <c r="YS190" s="4"/>
      <c r="YT190" s="4"/>
      <c r="YU190" s="4"/>
      <c r="YV190" s="4"/>
      <c r="YW190" s="4"/>
      <c r="YX190" s="4"/>
      <c r="YY190" s="4"/>
      <c r="YZ190" s="4"/>
      <c r="ZA190" s="4"/>
      <c r="ZB190" s="4"/>
      <c r="ZC190" s="4"/>
      <c r="ZD190" s="4"/>
      <c r="ZE190" s="4"/>
      <c r="ZF190" s="4"/>
      <c r="ZG190" s="4"/>
      <c r="ZH190" s="4"/>
      <c r="ZI190" s="4"/>
      <c r="ZJ190" s="4"/>
      <c r="ZK190" s="4"/>
      <c r="ZL190" s="4"/>
      <c r="ZM190" s="4"/>
      <c r="ZN190" s="4"/>
      <c r="ZO190" s="4"/>
      <c r="ZP190" s="4"/>
      <c r="ZQ190" s="4"/>
      <c r="ZR190" s="4"/>
      <c r="ZS190" s="4"/>
      <c r="ZT190" s="4"/>
      <c r="ZU190" s="4"/>
      <c r="ZV190" s="4"/>
      <c r="ZW190" s="4"/>
      <c r="ZX190" s="4"/>
      <c r="ZY190" s="4"/>
      <c r="ZZ190" s="4"/>
    </row>
    <row r="191" spans="1:702" ht="18.75" customHeight="1" x14ac:dyDescent="0.25">
      <c r="A191" s="4" t="s">
        <v>129</v>
      </c>
      <c r="B191" s="13">
        <v>1487.8136159999999</v>
      </c>
      <c r="C191" s="14">
        <v>1488</v>
      </c>
      <c r="D191" s="15">
        <v>0.02</v>
      </c>
      <c r="E191" s="14">
        <f t="shared" si="34"/>
        <v>29.756272319999997</v>
      </c>
      <c r="F191" s="13">
        <f t="shared" si="35"/>
        <v>1517.56988832</v>
      </c>
      <c r="G191" s="14">
        <f>ROUND(F191,0.1)</f>
        <v>1518</v>
      </c>
      <c r="H191" s="4" t="s">
        <v>169</v>
      </c>
    </row>
    <row r="192" spans="1:702" s="18" customFormat="1" ht="18.75" customHeight="1" x14ac:dyDescent="0.25">
      <c r="A192" s="4" t="s">
        <v>130</v>
      </c>
      <c r="B192" s="13">
        <v>1983.3977520000001</v>
      </c>
      <c r="C192" s="14">
        <v>1983</v>
      </c>
      <c r="D192" s="15">
        <v>0.02</v>
      </c>
      <c r="E192" s="14">
        <f t="shared" si="34"/>
        <v>39.667955040000002</v>
      </c>
      <c r="F192" s="13">
        <f t="shared" si="35"/>
        <v>2023.06570704</v>
      </c>
      <c r="G192" s="14">
        <f>ROUND(F192,0.1)</f>
        <v>2023</v>
      </c>
      <c r="H192" s="4" t="s">
        <v>169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  <c r="IV192" s="4"/>
      <c r="IW192" s="4"/>
      <c r="IX192" s="4"/>
      <c r="IY192" s="4"/>
      <c r="IZ192" s="4"/>
      <c r="JA192" s="4"/>
      <c r="JB192" s="4"/>
      <c r="JC192" s="4"/>
      <c r="JD192" s="4"/>
      <c r="JE192" s="4"/>
      <c r="JF192" s="4"/>
      <c r="JG192" s="4"/>
      <c r="JH192" s="4"/>
      <c r="JI192" s="4"/>
      <c r="JJ192" s="4"/>
      <c r="JK192" s="4"/>
      <c r="JL192" s="4"/>
      <c r="JM192" s="4"/>
      <c r="JN192" s="4"/>
      <c r="JO192" s="4"/>
      <c r="JP192" s="4"/>
      <c r="JQ192" s="4"/>
      <c r="JR192" s="4"/>
      <c r="JS192" s="4"/>
      <c r="JT192" s="4"/>
      <c r="JU192" s="4"/>
      <c r="JV192" s="4"/>
      <c r="JW192" s="4"/>
      <c r="JX192" s="4"/>
      <c r="JY192" s="4"/>
      <c r="JZ192" s="4"/>
      <c r="KA192" s="4"/>
      <c r="KB192" s="4"/>
      <c r="KC192" s="4"/>
      <c r="KD192" s="4"/>
      <c r="KE192" s="4"/>
      <c r="KF192" s="4"/>
      <c r="KG192" s="4"/>
      <c r="KH192" s="4"/>
      <c r="KI192" s="4"/>
      <c r="KJ192" s="4"/>
      <c r="KK192" s="4"/>
      <c r="KL192" s="4"/>
      <c r="KM192" s="4"/>
      <c r="KN192" s="4"/>
      <c r="KO192" s="4"/>
      <c r="KP192" s="4"/>
      <c r="KQ192" s="4"/>
      <c r="KR192" s="4"/>
      <c r="KS192" s="4"/>
      <c r="KT192" s="4"/>
      <c r="KU192" s="4"/>
      <c r="KV192" s="4"/>
      <c r="KW192" s="4"/>
      <c r="KX192" s="4"/>
      <c r="KY192" s="4"/>
      <c r="KZ192" s="4"/>
      <c r="LA192" s="4"/>
      <c r="LB192" s="4"/>
      <c r="LC192" s="4"/>
      <c r="LD192" s="4"/>
      <c r="LE192" s="4"/>
      <c r="LF192" s="4"/>
      <c r="LG192" s="4"/>
      <c r="LH192" s="4"/>
      <c r="LI192" s="4"/>
      <c r="LJ192" s="4"/>
      <c r="LK192" s="4"/>
      <c r="LL192" s="4"/>
      <c r="LM192" s="4"/>
      <c r="LN192" s="4"/>
      <c r="LO192" s="4"/>
      <c r="LP192" s="4"/>
      <c r="LQ192" s="4"/>
      <c r="LR192" s="4"/>
      <c r="LS192" s="4"/>
      <c r="LT192" s="4"/>
      <c r="LU192" s="4"/>
      <c r="LV192" s="4"/>
      <c r="LW192" s="4"/>
      <c r="LX192" s="4"/>
      <c r="LY192" s="4"/>
      <c r="LZ192" s="4"/>
      <c r="MA192" s="4"/>
      <c r="MB192" s="4"/>
      <c r="MC192" s="4"/>
      <c r="MD192" s="4"/>
      <c r="ME192" s="4"/>
      <c r="MF192" s="4"/>
      <c r="MG192" s="4"/>
      <c r="MH192" s="4"/>
      <c r="MI192" s="4"/>
      <c r="MJ192" s="4"/>
      <c r="MK192" s="4"/>
      <c r="ML192" s="4"/>
      <c r="MM192" s="4"/>
      <c r="MN192" s="4"/>
      <c r="MO192" s="4"/>
      <c r="MP192" s="4"/>
      <c r="MQ192" s="4"/>
      <c r="MR192" s="4"/>
      <c r="MS192" s="4"/>
      <c r="MT192" s="4"/>
      <c r="MU192" s="4"/>
      <c r="MV192" s="4"/>
      <c r="MW192" s="4"/>
      <c r="MX192" s="4"/>
      <c r="MY192" s="4"/>
      <c r="MZ192" s="4"/>
      <c r="NA192" s="4"/>
      <c r="NB192" s="4"/>
      <c r="NC192" s="4"/>
      <c r="ND192" s="4"/>
      <c r="NE192" s="4"/>
      <c r="NF192" s="4"/>
      <c r="NG192" s="4"/>
      <c r="NH192" s="4"/>
      <c r="NI192" s="4"/>
      <c r="NJ192" s="4"/>
      <c r="NK192" s="4"/>
      <c r="NL192" s="4"/>
      <c r="NM192" s="4"/>
      <c r="NN192" s="4"/>
      <c r="NO192" s="4"/>
      <c r="NP192" s="4"/>
      <c r="NQ192" s="4"/>
      <c r="NR192" s="4"/>
      <c r="NS192" s="4"/>
      <c r="NT192" s="4"/>
      <c r="NU192" s="4"/>
      <c r="NV192" s="4"/>
      <c r="NW192" s="4"/>
      <c r="NX192" s="4"/>
      <c r="NY192" s="4"/>
      <c r="NZ192" s="4"/>
      <c r="OA192" s="4"/>
      <c r="OB192" s="4"/>
      <c r="OC192" s="4"/>
      <c r="OD192" s="4"/>
      <c r="OE192" s="4"/>
      <c r="OF192" s="4"/>
      <c r="OG192" s="4"/>
      <c r="OH192" s="4"/>
      <c r="OI192" s="4"/>
      <c r="OJ192" s="4"/>
      <c r="OK192" s="4"/>
      <c r="OL192" s="4"/>
      <c r="OM192" s="4"/>
      <c r="ON192" s="4"/>
      <c r="OO192" s="4"/>
      <c r="OP192" s="4"/>
      <c r="OQ192" s="4"/>
      <c r="OR192" s="4"/>
      <c r="OS192" s="4"/>
      <c r="OT192" s="4"/>
      <c r="OU192" s="4"/>
      <c r="OV192" s="4"/>
      <c r="OW192" s="4"/>
      <c r="OX192" s="4"/>
      <c r="OY192" s="4"/>
      <c r="OZ192" s="4"/>
      <c r="PA192" s="4"/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  <c r="TG192" s="4"/>
      <c r="TH192" s="4"/>
      <c r="TI192" s="4"/>
      <c r="TJ192" s="4"/>
      <c r="TK192" s="4"/>
      <c r="TL192" s="4"/>
      <c r="TM192" s="4"/>
      <c r="TN192" s="4"/>
      <c r="TO192" s="4"/>
      <c r="TP192" s="4"/>
      <c r="TQ192" s="4"/>
      <c r="TR192" s="4"/>
      <c r="TS192" s="4"/>
      <c r="TT192" s="4"/>
      <c r="TU192" s="4"/>
      <c r="TV192" s="4"/>
      <c r="TW192" s="4"/>
      <c r="TX192" s="4"/>
      <c r="TY192" s="4"/>
      <c r="TZ192" s="4"/>
      <c r="UA192" s="4"/>
      <c r="UB192" s="4"/>
      <c r="UC192" s="4"/>
      <c r="UD192" s="4"/>
      <c r="UE192" s="4"/>
      <c r="UF192" s="4"/>
      <c r="UG192" s="4"/>
      <c r="UH192" s="4"/>
      <c r="UI192" s="4"/>
      <c r="UJ192" s="4"/>
      <c r="UK192" s="4"/>
      <c r="UL192" s="4"/>
      <c r="UM192" s="4"/>
      <c r="UN192" s="4"/>
      <c r="UO192" s="4"/>
      <c r="UP192" s="4"/>
      <c r="UQ192" s="4"/>
      <c r="UR192" s="4"/>
      <c r="US192" s="4"/>
      <c r="UT192" s="4"/>
      <c r="UU192" s="4"/>
      <c r="UV192" s="4"/>
      <c r="UW192" s="4"/>
      <c r="UX192" s="4"/>
      <c r="UY192" s="4"/>
      <c r="UZ192" s="4"/>
      <c r="VA192" s="4"/>
      <c r="VB192" s="4"/>
      <c r="VC192" s="4"/>
      <c r="VD192" s="4"/>
      <c r="VE192" s="4"/>
      <c r="VF192" s="4"/>
      <c r="VG192" s="4"/>
      <c r="VH192" s="4"/>
      <c r="VI192" s="4"/>
      <c r="VJ192" s="4"/>
      <c r="VK192" s="4"/>
      <c r="VL192" s="4"/>
      <c r="VM192" s="4"/>
      <c r="VN192" s="4"/>
      <c r="VO192" s="4"/>
      <c r="VP192" s="4"/>
      <c r="VQ192" s="4"/>
      <c r="VR192" s="4"/>
      <c r="VS192" s="4"/>
      <c r="VT192" s="4"/>
      <c r="VU192" s="4"/>
      <c r="VV192" s="4"/>
      <c r="VW192" s="4"/>
      <c r="VX192" s="4"/>
      <c r="VY192" s="4"/>
      <c r="VZ192" s="4"/>
      <c r="WA192" s="4"/>
      <c r="WB192" s="4"/>
      <c r="WC192" s="4"/>
      <c r="WD192" s="4"/>
      <c r="WE192" s="4"/>
      <c r="WF192" s="4"/>
      <c r="WG192" s="4"/>
      <c r="WH192" s="4"/>
      <c r="WI192" s="4"/>
      <c r="WJ192" s="4"/>
      <c r="WK192" s="4"/>
      <c r="WL192" s="4"/>
      <c r="WM192" s="4"/>
      <c r="WN192" s="4"/>
      <c r="WO192" s="4"/>
      <c r="WP192" s="4"/>
      <c r="WQ192" s="4"/>
      <c r="WR192" s="4"/>
      <c r="WS192" s="4"/>
      <c r="WT192" s="4"/>
      <c r="WU192" s="4"/>
      <c r="WV192" s="4"/>
      <c r="WW192" s="4"/>
      <c r="WX192" s="4"/>
      <c r="WY192" s="4"/>
      <c r="WZ192" s="4"/>
      <c r="XA192" s="4"/>
      <c r="XB192" s="4"/>
      <c r="XC192" s="4"/>
      <c r="XD192" s="4"/>
      <c r="XE192" s="4"/>
      <c r="XF192" s="4"/>
      <c r="XG192" s="4"/>
      <c r="XH192" s="4"/>
      <c r="XI192" s="4"/>
      <c r="XJ192" s="4"/>
      <c r="XK192" s="4"/>
      <c r="XL192" s="4"/>
      <c r="XM192" s="4"/>
      <c r="XN192" s="4"/>
      <c r="XO192" s="4"/>
      <c r="XP192" s="4"/>
      <c r="XQ192" s="4"/>
      <c r="XR192" s="4"/>
      <c r="XS192" s="4"/>
      <c r="XT192" s="4"/>
      <c r="XU192" s="4"/>
      <c r="XV192" s="4"/>
      <c r="XW192" s="4"/>
      <c r="XX192" s="4"/>
      <c r="XY192" s="4"/>
      <c r="XZ192" s="4"/>
      <c r="YA192" s="4"/>
      <c r="YB192" s="4"/>
      <c r="YC192" s="4"/>
      <c r="YD192" s="4"/>
      <c r="YE192" s="4"/>
      <c r="YF192" s="4"/>
      <c r="YG192" s="4"/>
      <c r="YH192" s="4"/>
      <c r="YI192" s="4"/>
      <c r="YJ192" s="4"/>
      <c r="YK192" s="4"/>
      <c r="YL192" s="4"/>
      <c r="YM192" s="4"/>
      <c r="YN192" s="4"/>
      <c r="YO192" s="4"/>
      <c r="YP192" s="4"/>
      <c r="YQ192" s="4"/>
      <c r="YR192" s="4"/>
      <c r="YS192" s="4"/>
      <c r="YT192" s="4"/>
      <c r="YU192" s="4"/>
      <c r="YV192" s="4"/>
      <c r="YW192" s="4"/>
      <c r="YX192" s="4"/>
      <c r="YY192" s="4"/>
      <c r="YZ192" s="4"/>
      <c r="ZA192" s="4"/>
      <c r="ZB192" s="4"/>
      <c r="ZC192" s="4"/>
      <c r="ZD192" s="4"/>
      <c r="ZE192" s="4"/>
      <c r="ZF192" s="4"/>
      <c r="ZG192" s="4"/>
      <c r="ZH192" s="4"/>
      <c r="ZI192" s="4"/>
      <c r="ZJ192" s="4"/>
      <c r="ZK192" s="4"/>
      <c r="ZL192" s="4"/>
      <c r="ZM192" s="4"/>
      <c r="ZN192" s="4"/>
      <c r="ZO192" s="4"/>
      <c r="ZP192" s="4"/>
      <c r="ZQ192" s="4"/>
      <c r="ZR192" s="4"/>
      <c r="ZS192" s="4"/>
      <c r="ZT192" s="4"/>
      <c r="ZU192" s="4"/>
      <c r="ZV192" s="4"/>
      <c r="ZW192" s="4"/>
      <c r="ZX192" s="4"/>
      <c r="ZY192" s="4"/>
      <c r="ZZ192" s="4"/>
    </row>
    <row r="193" spans="1:702" ht="18.75" customHeight="1" x14ac:dyDescent="0.25">
      <c r="A193" s="18" t="s">
        <v>131</v>
      </c>
      <c r="B193" s="22"/>
      <c r="C193" s="22"/>
      <c r="D193" s="22"/>
      <c r="E193" s="22"/>
      <c r="F193" s="22"/>
      <c r="G193" s="22"/>
      <c r="H193" s="18"/>
    </row>
    <row r="194" spans="1:702" ht="18.75" customHeight="1" x14ac:dyDescent="0.25">
      <c r="A194" s="4" t="s">
        <v>132</v>
      </c>
      <c r="B194" s="13">
        <v>164.48724000000001</v>
      </c>
      <c r="C194" s="14">
        <v>164</v>
      </c>
      <c r="D194" s="15">
        <v>0.02</v>
      </c>
      <c r="E194" s="14">
        <f t="shared" ref="E194:E196" si="36">B194*D194</f>
        <v>3.2897448000000002</v>
      </c>
      <c r="F194" s="13">
        <f t="shared" ref="F194:F196" si="37">B194+E194</f>
        <v>167.77698480000001</v>
      </c>
      <c r="G194" s="14">
        <f>ROUND(F194,0.1)</f>
        <v>168</v>
      </c>
      <c r="H194" s="4" t="s">
        <v>169</v>
      </c>
    </row>
    <row r="195" spans="1:702" ht="18.75" customHeight="1" x14ac:dyDescent="0.25">
      <c r="A195" s="4" t="s">
        <v>222</v>
      </c>
      <c r="B195" s="13"/>
      <c r="C195" s="14"/>
      <c r="D195" s="15"/>
      <c r="E195" s="14"/>
      <c r="F195" s="13">
        <v>84</v>
      </c>
      <c r="G195" s="14">
        <v>84</v>
      </c>
    </row>
    <row r="196" spans="1:702" ht="18.75" customHeight="1" x14ac:dyDescent="0.25">
      <c r="A196" s="4" t="s">
        <v>221</v>
      </c>
      <c r="B196" s="13">
        <v>26.530200000000001</v>
      </c>
      <c r="C196" s="14">
        <v>27</v>
      </c>
      <c r="D196" s="15">
        <v>0.02</v>
      </c>
      <c r="E196" s="14">
        <f t="shared" si="36"/>
        <v>0.53060400000000008</v>
      </c>
      <c r="F196" s="13">
        <f t="shared" si="37"/>
        <v>27.060804000000001</v>
      </c>
      <c r="G196" s="14">
        <f>ROUND(F196,0.1)</f>
        <v>27</v>
      </c>
      <c r="H196" s="4" t="s">
        <v>169</v>
      </c>
    </row>
    <row r="197" spans="1:702" ht="18.75" customHeight="1" x14ac:dyDescent="0.25">
      <c r="A197" s="18" t="s">
        <v>159</v>
      </c>
      <c r="B197" s="20"/>
      <c r="C197" s="20"/>
      <c r="D197" s="20"/>
      <c r="E197" s="20"/>
      <c r="F197" s="20"/>
      <c r="G197" s="20"/>
      <c r="H197" s="18"/>
    </row>
    <row r="198" spans="1:702" s="18" customFormat="1" ht="18.75" customHeight="1" x14ac:dyDescent="0.25">
      <c r="A198" s="4" t="s">
        <v>146</v>
      </c>
      <c r="B198" s="13"/>
      <c r="C198" s="14"/>
      <c r="D198" s="11"/>
      <c r="E198" s="11"/>
      <c r="F198" s="13"/>
      <c r="G198" s="14"/>
      <c r="H198" s="4" t="s">
        <v>149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  <c r="IU198" s="4"/>
      <c r="IV198" s="4"/>
      <c r="IW198" s="4"/>
      <c r="IX198" s="4"/>
      <c r="IY198" s="4"/>
      <c r="IZ198" s="4"/>
      <c r="JA198" s="4"/>
      <c r="JB198" s="4"/>
      <c r="JC198" s="4"/>
      <c r="JD198" s="4"/>
      <c r="JE198" s="4"/>
      <c r="JF198" s="4"/>
      <c r="JG198" s="4"/>
      <c r="JH198" s="4"/>
      <c r="JI198" s="4"/>
      <c r="JJ198" s="4"/>
      <c r="JK198" s="4"/>
      <c r="JL198" s="4"/>
      <c r="JM198" s="4"/>
      <c r="JN198" s="4"/>
      <c r="JO198" s="4"/>
      <c r="JP198" s="4"/>
      <c r="JQ198" s="4"/>
      <c r="JR198" s="4"/>
      <c r="JS198" s="4"/>
      <c r="JT198" s="4"/>
      <c r="JU198" s="4"/>
      <c r="JV198" s="4"/>
      <c r="JW198" s="4"/>
      <c r="JX198" s="4"/>
      <c r="JY198" s="4"/>
      <c r="JZ198" s="4"/>
      <c r="KA198" s="4"/>
      <c r="KB198" s="4"/>
      <c r="KC198" s="4"/>
      <c r="KD198" s="4"/>
      <c r="KE198" s="4"/>
      <c r="KF198" s="4"/>
      <c r="KG198" s="4"/>
      <c r="KH198" s="4"/>
      <c r="KI198" s="4"/>
      <c r="KJ198" s="4"/>
      <c r="KK198" s="4"/>
      <c r="KL198" s="4"/>
      <c r="KM198" s="4"/>
      <c r="KN198" s="4"/>
      <c r="KO198" s="4"/>
      <c r="KP198" s="4"/>
      <c r="KQ198" s="4"/>
      <c r="KR198" s="4"/>
      <c r="KS198" s="4"/>
      <c r="KT198" s="4"/>
      <c r="KU198" s="4"/>
      <c r="KV198" s="4"/>
      <c r="KW198" s="4"/>
      <c r="KX198" s="4"/>
      <c r="KY198" s="4"/>
      <c r="KZ198" s="4"/>
      <c r="LA198" s="4"/>
      <c r="LB198" s="4"/>
      <c r="LC198" s="4"/>
      <c r="LD198" s="4"/>
      <c r="LE198" s="4"/>
      <c r="LF198" s="4"/>
      <c r="LG198" s="4"/>
      <c r="LH198" s="4"/>
      <c r="LI198" s="4"/>
      <c r="LJ198" s="4"/>
      <c r="LK198" s="4"/>
      <c r="LL198" s="4"/>
      <c r="LM198" s="4"/>
      <c r="LN198" s="4"/>
      <c r="LO198" s="4"/>
      <c r="LP198" s="4"/>
      <c r="LQ198" s="4"/>
      <c r="LR198" s="4"/>
      <c r="LS198" s="4"/>
      <c r="LT198" s="4"/>
      <c r="LU198" s="4"/>
      <c r="LV198" s="4"/>
      <c r="LW198" s="4"/>
      <c r="LX198" s="4"/>
      <c r="LY198" s="4"/>
      <c r="LZ198" s="4"/>
      <c r="MA198" s="4"/>
      <c r="MB198" s="4"/>
      <c r="MC198" s="4"/>
      <c r="MD198" s="4"/>
      <c r="ME198" s="4"/>
      <c r="MF198" s="4"/>
      <c r="MG198" s="4"/>
      <c r="MH198" s="4"/>
      <c r="MI198" s="4"/>
      <c r="MJ198" s="4"/>
      <c r="MK198" s="4"/>
      <c r="ML198" s="4"/>
      <c r="MM198" s="4"/>
      <c r="MN198" s="4"/>
      <c r="MO198" s="4"/>
      <c r="MP198" s="4"/>
      <c r="MQ198" s="4"/>
      <c r="MR198" s="4"/>
      <c r="MS198" s="4"/>
      <c r="MT198" s="4"/>
      <c r="MU198" s="4"/>
      <c r="MV198" s="4"/>
      <c r="MW198" s="4"/>
      <c r="MX198" s="4"/>
      <c r="MY198" s="4"/>
      <c r="MZ198" s="4"/>
      <c r="NA198" s="4"/>
      <c r="NB198" s="4"/>
      <c r="NC198" s="4"/>
      <c r="ND198" s="4"/>
      <c r="NE198" s="4"/>
      <c r="NF198" s="4"/>
      <c r="NG198" s="4"/>
      <c r="NH198" s="4"/>
      <c r="NI198" s="4"/>
      <c r="NJ198" s="4"/>
      <c r="NK198" s="4"/>
      <c r="NL198" s="4"/>
      <c r="NM198" s="4"/>
      <c r="NN198" s="4"/>
      <c r="NO198" s="4"/>
      <c r="NP198" s="4"/>
      <c r="NQ198" s="4"/>
      <c r="NR198" s="4"/>
      <c r="NS198" s="4"/>
      <c r="NT198" s="4"/>
      <c r="NU198" s="4"/>
      <c r="NV198" s="4"/>
      <c r="NW198" s="4"/>
      <c r="NX198" s="4"/>
      <c r="NY198" s="4"/>
      <c r="NZ198" s="4"/>
      <c r="OA198" s="4"/>
      <c r="OB198" s="4"/>
      <c r="OC198" s="4"/>
      <c r="OD198" s="4"/>
      <c r="OE198" s="4"/>
      <c r="OF198" s="4"/>
      <c r="OG198" s="4"/>
      <c r="OH198" s="4"/>
      <c r="OI198" s="4"/>
      <c r="OJ198" s="4"/>
      <c r="OK198" s="4"/>
      <c r="OL198" s="4"/>
      <c r="OM198" s="4"/>
      <c r="ON198" s="4"/>
      <c r="OO198" s="4"/>
      <c r="OP198" s="4"/>
      <c r="OQ198" s="4"/>
      <c r="OR198" s="4"/>
      <c r="OS198" s="4"/>
      <c r="OT198" s="4"/>
      <c r="OU198" s="4"/>
      <c r="OV198" s="4"/>
      <c r="OW198" s="4"/>
      <c r="OX198" s="4"/>
      <c r="OY198" s="4"/>
      <c r="OZ198" s="4"/>
      <c r="PA198" s="4"/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  <c r="TG198" s="4"/>
      <c r="TH198" s="4"/>
      <c r="TI198" s="4"/>
      <c r="TJ198" s="4"/>
      <c r="TK198" s="4"/>
      <c r="TL198" s="4"/>
      <c r="TM198" s="4"/>
      <c r="TN198" s="4"/>
      <c r="TO198" s="4"/>
      <c r="TP198" s="4"/>
      <c r="TQ198" s="4"/>
      <c r="TR198" s="4"/>
      <c r="TS198" s="4"/>
      <c r="TT198" s="4"/>
      <c r="TU198" s="4"/>
      <c r="TV198" s="4"/>
      <c r="TW198" s="4"/>
      <c r="TX198" s="4"/>
      <c r="TY198" s="4"/>
      <c r="TZ198" s="4"/>
      <c r="UA198" s="4"/>
      <c r="UB198" s="4"/>
      <c r="UC198" s="4"/>
      <c r="UD198" s="4"/>
      <c r="UE198" s="4"/>
      <c r="UF198" s="4"/>
      <c r="UG198" s="4"/>
      <c r="UH198" s="4"/>
      <c r="UI198" s="4"/>
      <c r="UJ198" s="4"/>
      <c r="UK198" s="4"/>
      <c r="UL198" s="4"/>
      <c r="UM198" s="4"/>
      <c r="UN198" s="4"/>
      <c r="UO198" s="4"/>
      <c r="UP198" s="4"/>
      <c r="UQ198" s="4"/>
      <c r="UR198" s="4"/>
      <c r="US198" s="4"/>
      <c r="UT198" s="4"/>
      <c r="UU198" s="4"/>
      <c r="UV198" s="4"/>
      <c r="UW198" s="4"/>
      <c r="UX198" s="4"/>
      <c r="UY198" s="4"/>
      <c r="UZ198" s="4"/>
      <c r="VA198" s="4"/>
      <c r="VB198" s="4"/>
      <c r="VC198" s="4"/>
      <c r="VD198" s="4"/>
      <c r="VE198" s="4"/>
      <c r="VF198" s="4"/>
      <c r="VG198" s="4"/>
      <c r="VH198" s="4"/>
      <c r="VI198" s="4"/>
      <c r="VJ198" s="4"/>
      <c r="VK198" s="4"/>
      <c r="VL198" s="4"/>
      <c r="VM198" s="4"/>
      <c r="VN198" s="4"/>
      <c r="VO198" s="4"/>
      <c r="VP198" s="4"/>
      <c r="VQ198" s="4"/>
      <c r="VR198" s="4"/>
      <c r="VS198" s="4"/>
      <c r="VT198" s="4"/>
      <c r="VU198" s="4"/>
      <c r="VV198" s="4"/>
      <c r="VW198" s="4"/>
      <c r="VX198" s="4"/>
      <c r="VY198" s="4"/>
      <c r="VZ198" s="4"/>
      <c r="WA198" s="4"/>
      <c r="WB198" s="4"/>
      <c r="WC198" s="4"/>
      <c r="WD198" s="4"/>
      <c r="WE198" s="4"/>
      <c r="WF198" s="4"/>
      <c r="WG198" s="4"/>
      <c r="WH198" s="4"/>
      <c r="WI198" s="4"/>
      <c r="WJ198" s="4"/>
      <c r="WK198" s="4"/>
      <c r="WL198" s="4"/>
      <c r="WM198" s="4"/>
      <c r="WN198" s="4"/>
      <c r="WO198" s="4"/>
      <c r="WP198" s="4"/>
      <c r="WQ198" s="4"/>
      <c r="WR198" s="4"/>
      <c r="WS198" s="4"/>
      <c r="WT198" s="4"/>
      <c r="WU198" s="4"/>
      <c r="WV198" s="4"/>
      <c r="WW198" s="4"/>
      <c r="WX198" s="4"/>
      <c r="WY198" s="4"/>
      <c r="WZ198" s="4"/>
      <c r="XA198" s="4"/>
      <c r="XB198" s="4"/>
      <c r="XC198" s="4"/>
      <c r="XD198" s="4"/>
      <c r="XE198" s="4"/>
      <c r="XF198" s="4"/>
      <c r="XG198" s="4"/>
      <c r="XH198" s="4"/>
      <c r="XI198" s="4"/>
      <c r="XJ198" s="4"/>
      <c r="XK198" s="4"/>
      <c r="XL198" s="4"/>
      <c r="XM198" s="4"/>
      <c r="XN198" s="4"/>
      <c r="XO198" s="4"/>
      <c r="XP198" s="4"/>
      <c r="XQ198" s="4"/>
      <c r="XR198" s="4"/>
      <c r="XS198" s="4"/>
      <c r="XT198" s="4"/>
      <c r="XU198" s="4"/>
      <c r="XV198" s="4"/>
      <c r="XW198" s="4"/>
      <c r="XX198" s="4"/>
      <c r="XY198" s="4"/>
      <c r="XZ198" s="4"/>
      <c r="YA198" s="4"/>
      <c r="YB198" s="4"/>
      <c r="YC198" s="4"/>
      <c r="YD198" s="4"/>
      <c r="YE198" s="4"/>
      <c r="YF198" s="4"/>
      <c r="YG198" s="4"/>
      <c r="YH198" s="4"/>
      <c r="YI198" s="4"/>
      <c r="YJ198" s="4"/>
      <c r="YK198" s="4"/>
      <c r="YL198" s="4"/>
      <c r="YM198" s="4"/>
      <c r="YN198" s="4"/>
      <c r="YO198" s="4"/>
      <c r="YP198" s="4"/>
      <c r="YQ198" s="4"/>
      <c r="YR198" s="4"/>
      <c r="YS198" s="4"/>
      <c r="YT198" s="4"/>
      <c r="YU198" s="4"/>
      <c r="YV198" s="4"/>
      <c r="YW198" s="4"/>
      <c r="YX198" s="4"/>
      <c r="YY198" s="4"/>
      <c r="YZ198" s="4"/>
      <c r="ZA198" s="4"/>
      <c r="ZB198" s="4"/>
      <c r="ZC198" s="4"/>
      <c r="ZD198" s="4"/>
      <c r="ZE198" s="4"/>
      <c r="ZF198" s="4"/>
      <c r="ZG198" s="4"/>
      <c r="ZH198" s="4"/>
      <c r="ZI198" s="4"/>
      <c r="ZJ198" s="4"/>
      <c r="ZK198" s="4"/>
      <c r="ZL198" s="4"/>
      <c r="ZM198" s="4"/>
      <c r="ZN198" s="4"/>
      <c r="ZO198" s="4"/>
      <c r="ZP198" s="4"/>
      <c r="ZQ198" s="4"/>
      <c r="ZR198" s="4"/>
      <c r="ZS198" s="4"/>
      <c r="ZT198" s="4"/>
      <c r="ZU198" s="4"/>
      <c r="ZV198" s="4"/>
      <c r="ZW198" s="4"/>
      <c r="ZX198" s="4"/>
      <c r="ZY198" s="4"/>
      <c r="ZZ198" s="4"/>
    </row>
    <row r="199" spans="1:702" ht="18.75" customHeight="1" x14ac:dyDescent="0.25">
      <c r="A199" s="4" t="s">
        <v>147</v>
      </c>
      <c r="B199" s="13">
        <v>1653.3620640000001</v>
      </c>
      <c r="C199" s="14">
        <v>1653</v>
      </c>
      <c r="D199" s="15">
        <v>0.02</v>
      </c>
      <c r="E199" s="14">
        <f t="shared" ref="E199:E200" si="38">B199*D199</f>
        <v>33.067241280000005</v>
      </c>
      <c r="F199" s="13">
        <f t="shared" ref="F199:F200" si="39">B199+E199</f>
        <v>1686.4293052800001</v>
      </c>
      <c r="G199" s="14">
        <f>ROUND(F199,0.1)</f>
        <v>1686</v>
      </c>
      <c r="H199" s="4" t="s">
        <v>169</v>
      </c>
    </row>
    <row r="200" spans="1:702" ht="18.75" customHeight="1" x14ac:dyDescent="0.25">
      <c r="A200" s="4" t="s">
        <v>148</v>
      </c>
      <c r="B200" s="13">
        <v>110.36563200000001</v>
      </c>
      <c r="C200" s="14">
        <v>110</v>
      </c>
      <c r="D200" s="15">
        <v>0.02</v>
      </c>
      <c r="E200" s="14">
        <f t="shared" si="38"/>
        <v>2.20731264</v>
      </c>
      <c r="F200" s="13">
        <f t="shared" si="39"/>
        <v>112.57294464</v>
      </c>
      <c r="G200" s="14">
        <f>ROUND(F200,0.1)</f>
        <v>113</v>
      </c>
      <c r="H200" s="4" t="s">
        <v>169</v>
      </c>
    </row>
    <row r="201" spans="1:702" ht="18.75" customHeight="1" x14ac:dyDescent="0.25">
      <c r="A201" s="18" t="s">
        <v>133</v>
      </c>
      <c r="B201" s="20"/>
      <c r="C201" s="20"/>
      <c r="D201" s="20"/>
      <c r="E201" s="20"/>
      <c r="F201" s="20"/>
      <c r="G201" s="20"/>
      <c r="H201" s="18"/>
    </row>
    <row r="202" spans="1:702" ht="18.75" customHeight="1" x14ac:dyDescent="0.25">
      <c r="A202" s="4" t="s">
        <v>134</v>
      </c>
      <c r="B202" s="13">
        <v>164.48724000000001</v>
      </c>
      <c r="C202" s="14">
        <v>164</v>
      </c>
      <c r="D202" s="15">
        <v>0.02</v>
      </c>
      <c r="E202" s="14">
        <f t="shared" ref="E202:E205" si="40">B202*D202</f>
        <v>3.2897448000000002</v>
      </c>
      <c r="F202" s="13">
        <f t="shared" ref="F202:F205" si="41">B202+E202</f>
        <v>167.77698480000001</v>
      </c>
      <c r="G202" s="14">
        <f>ROUND(F202,0.1)</f>
        <v>168</v>
      </c>
      <c r="H202" s="4" t="s">
        <v>169</v>
      </c>
    </row>
    <row r="203" spans="1:702" s="18" customFormat="1" ht="18.75" customHeight="1" x14ac:dyDescent="0.25">
      <c r="A203" s="4" t="s">
        <v>145</v>
      </c>
      <c r="B203" s="13">
        <v>164.48724000000001</v>
      </c>
      <c r="C203" s="14">
        <v>164</v>
      </c>
      <c r="D203" s="15">
        <v>0.02</v>
      </c>
      <c r="E203" s="14">
        <f t="shared" si="40"/>
        <v>3.2897448000000002</v>
      </c>
      <c r="F203" s="13">
        <f t="shared" si="41"/>
        <v>167.77698480000001</v>
      </c>
      <c r="G203" s="14">
        <f>ROUND(F203,0.1)</f>
        <v>168</v>
      </c>
      <c r="H203" s="4" t="s">
        <v>169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  <c r="IV203" s="4"/>
      <c r="IW203" s="4"/>
      <c r="IX203" s="4"/>
      <c r="IY203" s="4"/>
      <c r="IZ203" s="4"/>
      <c r="JA203" s="4"/>
      <c r="JB203" s="4"/>
      <c r="JC203" s="4"/>
      <c r="JD203" s="4"/>
      <c r="JE203" s="4"/>
      <c r="JF203" s="4"/>
      <c r="JG203" s="4"/>
      <c r="JH203" s="4"/>
      <c r="JI203" s="4"/>
      <c r="JJ203" s="4"/>
      <c r="JK203" s="4"/>
      <c r="JL203" s="4"/>
      <c r="JM203" s="4"/>
      <c r="JN203" s="4"/>
      <c r="JO203" s="4"/>
      <c r="JP203" s="4"/>
      <c r="JQ203" s="4"/>
      <c r="JR203" s="4"/>
      <c r="JS203" s="4"/>
      <c r="JT203" s="4"/>
      <c r="JU203" s="4"/>
      <c r="JV203" s="4"/>
      <c r="JW203" s="4"/>
      <c r="JX203" s="4"/>
      <c r="JY203" s="4"/>
      <c r="JZ203" s="4"/>
      <c r="KA203" s="4"/>
      <c r="KB203" s="4"/>
      <c r="KC203" s="4"/>
      <c r="KD203" s="4"/>
      <c r="KE203" s="4"/>
      <c r="KF203" s="4"/>
      <c r="KG203" s="4"/>
      <c r="KH203" s="4"/>
      <c r="KI203" s="4"/>
      <c r="KJ203" s="4"/>
      <c r="KK203" s="4"/>
      <c r="KL203" s="4"/>
      <c r="KM203" s="4"/>
      <c r="KN203" s="4"/>
      <c r="KO203" s="4"/>
      <c r="KP203" s="4"/>
      <c r="KQ203" s="4"/>
      <c r="KR203" s="4"/>
      <c r="KS203" s="4"/>
      <c r="KT203" s="4"/>
      <c r="KU203" s="4"/>
      <c r="KV203" s="4"/>
      <c r="KW203" s="4"/>
      <c r="KX203" s="4"/>
      <c r="KY203" s="4"/>
      <c r="KZ203" s="4"/>
      <c r="LA203" s="4"/>
      <c r="LB203" s="4"/>
      <c r="LC203" s="4"/>
      <c r="LD203" s="4"/>
      <c r="LE203" s="4"/>
      <c r="LF203" s="4"/>
      <c r="LG203" s="4"/>
      <c r="LH203" s="4"/>
      <c r="LI203" s="4"/>
      <c r="LJ203" s="4"/>
      <c r="LK203" s="4"/>
      <c r="LL203" s="4"/>
      <c r="LM203" s="4"/>
      <c r="LN203" s="4"/>
      <c r="LO203" s="4"/>
      <c r="LP203" s="4"/>
      <c r="LQ203" s="4"/>
      <c r="LR203" s="4"/>
      <c r="LS203" s="4"/>
      <c r="LT203" s="4"/>
      <c r="LU203" s="4"/>
      <c r="LV203" s="4"/>
      <c r="LW203" s="4"/>
      <c r="LX203" s="4"/>
      <c r="LY203" s="4"/>
      <c r="LZ203" s="4"/>
      <c r="MA203" s="4"/>
      <c r="MB203" s="4"/>
      <c r="MC203" s="4"/>
      <c r="MD203" s="4"/>
      <c r="ME203" s="4"/>
      <c r="MF203" s="4"/>
      <c r="MG203" s="4"/>
      <c r="MH203" s="4"/>
      <c r="MI203" s="4"/>
      <c r="MJ203" s="4"/>
      <c r="MK203" s="4"/>
      <c r="ML203" s="4"/>
      <c r="MM203" s="4"/>
      <c r="MN203" s="4"/>
      <c r="MO203" s="4"/>
      <c r="MP203" s="4"/>
      <c r="MQ203" s="4"/>
      <c r="MR203" s="4"/>
      <c r="MS203" s="4"/>
      <c r="MT203" s="4"/>
      <c r="MU203" s="4"/>
      <c r="MV203" s="4"/>
      <c r="MW203" s="4"/>
      <c r="MX203" s="4"/>
      <c r="MY203" s="4"/>
      <c r="MZ203" s="4"/>
      <c r="NA203" s="4"/>
      <c r="NB203" s="4"/>
      <c r="NC203" s="4"/>
      <c r="ND203" s="4"/>
      <c r="NE203" s="4"/>
      <c r="NF203" s="4"/>
      <c r="NG203" s="4"/>
      <c r="NH203" s="4"/>
      <c r="NI203" s="4"/>
      <c r="NJ203" s="4"/>
      <c r="NK203" s="4"/>
      <c r="NL203" s="4"/>
      <c r="NM203" s="4"/>
      <c r="NN203" s="4"/>
      <c r="NO203" s="4"/>
      <c r="NP203" s="4"/>
      <c r="NQ203" s="4"/>
      <c r="NR203" s="4"/>
      <c r="NS203" s="4"/>
      <c r="NT203" s="4"/>
      <c r="NU203" s="4"/>
      <c r="NV203" s="4"/>
      <c r="NW203" s="4"/>
      <c r="NX203" s="4"/>
      <c r="NY203" s="4"/>
      <c r="NZ203" s="4"/>
      <c r="OA203" s="4"/>
      <c r="OB203" s="4"/>
      <c r="OC203" s="4"/>
      <c r="OD203" s="4"/>
      <c r="OE203" s="4"/>
      <c r="OF203" s="4"/>
      <c r="OG203" s="4"/>
      <c r="OH203" s="4"/>
      <c r="OI203" s="4"/>
      <c r="OJ203" s="4"/>
      <c r="OK203" s="4"/>
      <c r="OL203" s="4"/>
      <c r="OM203" s="4"/>
      <c r="ON203" s="4"/>
      <c r="OO203" s="4"/>
      <c r="OP203" s="4"/>
      <c r="OQ203" s="4"/>
      <c r="OR203" s="4"/>
      <c r="OS203" s="4"/>
      <c r="OT203" s="4"/>
      <c r="OU203" s="4"/>
      <c r="OV203" s="4"/>
      <c r="OW203" s="4"/>
      <c r="OX203" s="4"/>
      <c r="OY203" s="4"/>
      <c r="OZ203" s="4"/>
      <c r="PA203" s="4"/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  <c r="TG203" s="4"/>
      <c r="TH203" s="4"/>
      <c r="TI203" s="4"/>
      <c r="TJ203" s="4"/>
      <c r="TK203" s="4"/>
      <c r="TL203" s="4"/>
      <c r="TM203" s="4"/>
      <c r="TN203" s="4"/>
      <c r="TO203" s="4"/>
      <c r="TP203" s="4"/>
      <c r="TQ203" s="4"/>
      <c r="TR203" s="4"/>
      <c r="TS203" s="4"/>
      <c r="TT203" s="4"/>
      <c r="TU203" s="4"/>
      <c r="TV203" s="4"/>
      <c r="TW203" s="4"/>
      <c r="TX203" s="4"/>
      <c r="TY203" s="4"/>
      <c r="TZ203" s="4"/>
      <c r="UA203" s="4"/>
      <c r="UB203" s="4"/>
      <c r="UC203" s="4"/>
      <c r="UD203" s="4"/>
      <c r="UE203" s="4"/>
      <c r="UF203" s="4"/>
      <c r="UG203" s="4"/>
      <c r="UH203" s="4"/>
      <c r="UI203" s="4"/>
      <c r="UJ203" s="4"/>
      <c r="UK203" s="4"/>
      <c r="UL203" s="4"/>
      <c r="UM203" s="4"/>
      <c r="UN203" s="4"/>
      <c r="UO203" s="4"/>
      <c r="UP203" s="4"/>
      <c r="UQ203" s="4"/>
      <c r="UR203" s="4"/>
      <c r="US203" s="4"/>
      <c r="UT203" s="4"/>
      <c r="UU203" s="4"/>
      <c r="UV203" s="4"/>
      <c r="UW203" s="4"/>
      <c r="UX203" s="4"/>
      <c r="UY203" s="4"/>
      <c r="UZ203" s="4"/>
      <c r="VA203" s="4"/>
      <c r="VB203" s="4"/>
      <c r="VC203" s="4"/>
      <c r="VD203" s="4"/>
      <c r="VE203" s="4"/>
      <c r="VF203" s="4"/>
      <c r="VG203" s="4"/>
      <c r="VH203" s="4"/>
      <c r="VI203" s="4"/>
      <c r="VJ203" s="4"/>
      <c r="VK203" s="4"/>
      <c r="VL203" s="4"/>
      <c r="VM203" s="4"/>
      <c r="VN203" s="4"/>
      <c r="VO203" s="4"/>
      <c r="VP203" s="4"/>
      <c r="VQ203" s="4"/>
      <c r="VR203" s="4"/>
      <c r="VS203" s="4"/>
      <c r="VT203" s="4"/>
      <c r="VU203" s="4"/>
      <c r="VV203" s="4"/>
      <c r="VW203" s="4"/>
      <c r="VX203" s="4"/>
      <c r="VY203" s="4"/>
      <c r="VZ203" s="4"/>
      <c r="WA203" s="4"/>
      <c r="WB203" s="4"/>
      <c r="WC203" s="4"/>
      <c r="WD203" s="4"/>
      <c r="WE203" s="4"/>
      <c r="WF203" s="4"/>
      <c r="WG203" s="4"/>
      <c r="WH203" s="4"/>
      <c r="WI203" s="4"/>
      <c r="WJ203" s="4"/>
      <c r="WK203" s="4"/>
      <c r="WL203" s="4"/>
      <c r="WM203" s="4"/>
      <c r="WN203" s="4"/>
      <c r="WO203" s="4"/>
      <c r="WP203" s="4"/>
      <c r="WQ203" s="4"/>
      <c r="WR203" s="4"/>
      <c r="WS203" s="4"/>
      <c r="WT203" s="4"/>
      <c r="WU203" s="4"/>
      <c r="WV203" s="4"/>
      <c r="WW203" s="4"/>
      <c r="WX203" s="4"/>
      <c r="WY203" s="4"/>
      <c r="WZ203" s="4"/>
      <c r="XA203" s="4"/>
      <c r="XB203" s="4"/>
      <c r="XC203" s="4"/>
      <c r="XD203" s="4"/>
      <c r="XE203" s="4"/>
      <c r="XF203" s="4"/>
      <c r="XG203" s="4"/>
      <c r="XH203" s="4"/>
      <c r="XI203" s="4"/>
      <c r="XJ203" s="4"/>
      <c r="XK203" s="4"/>
      <c r="XL203" s="4"/>
      <c r="XM203" s="4"/>
      <c r="XN203" s="4"/>
      <c r="XO203" s="4"/>
      <c r="XP203" s="4"/>
      <c r="XQ203" s="4"/>
      <c r="XR203" s="4"/>
      <c r="XS203" s="4"/>
      <c r="XT203" s="4"/>
      <c r="XU203" s="4"/>
      <c r="XV203" s="4"/>
      <c r="XW203" s="4"/>
      <c r="XX203" s="4"/>
      <c r="XY203" s="4"/>
      <c r="XZ203" s="4"/>
      <c r="YA203" s="4"/>
      <c r="YB203" s="4"/>
      <c r="YC203" s="4"/>
      <c r="YD203" s="4"/>
      <c r="YE203" s="4"/>
      <c r="YF203" s="4"/>
      <c r="YG203" s="4"/>
      <c r="YH203" s="4"/>
      <c r="YI203" s="4"/>
      <c r="YJ203" s="4"/>
      <c r="YK203" s="4"/>
      <c r="YL203" s="4"/>
      <c r="YM203" s="4"/>
      <c r="YN203" s="4"/>
      <c r="YO203" s="4"/>
      <c r="YP203" s="4"/>
      <c r="YQ203" s="4"/>
      <c r="YR203" s="4"/>
      <c r="YS203" s="4"/>
      <c r="YT203" s="4"/>
      <c r="YU203" s="4"/>
      <c r="YV203" s="4"/>
      <c r="YW203" s="4"/>
      <c r="YX203" s="4"/>
      <c r="YY203" s="4"/>
      <c r="YZ203" s="4"/>
      <c r="ZA203" s="4"/>
      <c r="ZB203" s="4"/>
      <c r="ZC203" s="4"/>
      <c r="ZD203" s="4"/>
      <c r="ZE203" s="4"/>
      <c r="ZF203" s="4"/>
      <c r="ZG203" s="4"/>
      <c r="ZH203" s="4"/>
      <c r="ZI203" s="4"/>
      <c r="ZJ203" s="4"/>
      <c r="ZK203" s="4"/>
      <c r="ZL203" s="4"/>
      <c r="ZM203" s="4"/>
      <c r="ZN203" s="4"/>
      <c r="ZO203" s="4"/>
      <c r="ZP203" s="4"/>
      <c r="ZQ203" s="4"/>
      <c r="ZR203" s="4"/>
      <c r="ZS203" s="4"/>
      <c r="ZT203" s="4"/>
      <c r="ZU203" s="4"/>
      <c r="ZV203" s="4"/>
      <c r="ZW203" s="4"/>
      <c r="ZX203" s="4"/>
      <c r="ZY203" s="4"/>
      <c r="ZZ203" s="4"/>
    </row>
    <row r="204" spans="1:702" ht="18.75" customHeight="1" x14ac:dyDescent="0.25">
      <c r="A204" s="4" t="s">
        <v>150</v>
      </c>
      <c r="B204" s="13"/>
      <c r="C204" s="14"/>
      <c r="D204" s="11"/>
      <c r="E204" s="11"/>
      <c r="F204" s="13"/>
      <c r="G204" s="14"/>
      <c r="H204" s="4" t="s">
        <v>149</v>
      </c>
    </row>
    <row r="205" spans="1:702" ht="18.75" customHeight="1" x14ac:dyDescent="0.25">
      <c r="A205" s="4" t="s">
        <v>151</v>
      </c>
      <c r="B205" s="13">
        <v>440.40132</v>
      </c>
      <c r="C205" s="14">
        <v>440</v>
      </c>
      <c r="D205" s="15">
        <v>0.02</v>
      </c>
      <c r="E205" s="14">
        <f t="shared" si="40"/>
        <v>8.808026400000001</v>
      </c>
      <c r="F205" s="13">
        <f t="shared" si="41"/>
        <v>449.20934640000002</v>
      </c>
      <c r="G205" s="14">
        <f>ROUND(F205,0.1)</f>
        <v>449</v>
      </c>
      <c r="H205" s="4" t="s">
        <v>169</v>
      </c>
    </row>
    <row r="206" spans="1:702" s="18" customFormat="1" ht="18.75" customHeight="1" x14ac:dyDescent="0.25">
      <c r="A206" s="18" t="s">
        <v>152</v>
      </c>
      <c r="B206" s="20"/>
      <c r="C206" s="20"/>
      <c r="D206" s="20"/>
      <c r="E206" s="20"/>
      <c r="F206" s="20"/>
      <c r="G206" s="20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  <c r="IT206" s="4"/>
      <c r="IU206" s="4"/>
      <c r="IV206" s="4"/>
      <c r="IW206" s="4"/>
      <c r="IX206" s="4"/>
      <c r="IY206" s="4"/>
      <c r="IZ206" s="4"/>
      <c r="JA206" s="4"/>
      <c r="JB206" s="4"/>
      <c r="JC206" s="4"/>
      <c r="JD206" s="4"/>
      <c r="JE206" s="4"/>
      <c r="JF206" s="4"/>
      <c r="JG206" s="4"/>
      <c r="JH206" s="4"/>
      <c r="JI206" s="4"/>
      <c r="JJ206" s="4"/>
      <c r="JK206" s="4"/>
      <c r="JL206" s="4"/>
      <c r="JM206" s="4"/>
      <c r="JN206" s="4"/>
      <c r="JO206" s="4"/>
      <c r="JP206" s="4"/>
      <c r="JQ206" s="4"/>
      <c r="JR206" s="4"/>
      <c r="JS206" s="4"/>
      <c r="JT206" s="4"/>
      <c r="JU206" s="4"/>
      <c r="JV206" s="4"/>
      <c r="JW206" s="4"/>
      <c r="JX206" s="4"/>
      <c r="JY206" s="4"/>
      <c r="JZ206" s="4"/>
      <c r="KA206" s="4"/>
      <c r="KB206" s="4"/>
      <c r="KC206" s="4"/>
      <c r="KD206" s="4"/>
      <c r="KE206" s="4"/>
      <c r="KF206" s="4"/>
      <c r="KG206" s="4"/>
      <c r="KH206" s="4"/>
      <c r="KI206" s="4"/>
      <c r="KJ206" s="4"/>
      <c r="KK206" s="4"/>
      <c r="KL206" s="4"/>
      <c r="KM206" s="4"/>
      <c r="KN206" s="4"/>
      <c r="KO206" s="4"/>
      <c r="KP206" s="4"/>
      <c r="KQ206" s="4"/>
      <c r="KR206" s="4"/>
      <c r="KS206" s="4"/>
      <c r="KT206" s="4"/>
      <c r="KU206" s="4"/>
      <c r="KV206" s="4"/>
      <c r="KW206" s="4"/>
      <c r="KX206" s="4"/>
      <c r="KY206" s="4"/>
      <c r="KZ206" s="4"/>
      <c r="LA206" s="4"/>
      <c r="LB206" s="4"/>
      <c r="LC206" s="4"/>
      <c r="LD206" s="4"/>
      <c r="LE206" s="4"/>
      <c r="LF206" s="4"/>
      <c r="LG206" s="4"/>
      <c r="LH206" s="4"/>
      <c r="LI206" s="4"/>
      <c r="LJ206" s="4"/>
      <c r="LK206" s="4"/>
      <c r="LL206" s="4"/>
      <c r="LM206" s="4"/>
      <c r="LN206" s="4"/>
      <c r="LO206" s="4"/>
      <c r="LP206" s="4"/>
      <c r="LQ206" s="4"/>
      <c r="LR206" s="4"/>
      <c r="LS206" s="4"/>
      <c r="LT206" s="4"/>
      <c r="LU206" s="4"/>
      <c r="LV206" s="4"/>
      <c r="LW206" s="4"/>
      <c r="LX206" s="4"/>
      <c r="LY206" s="4"/>
      <c r="LZ206" s="4"/>
      <c r="MA206" s="4"/>
      <c r="MB206" s="4"/>
      <c r="MC206" s="4"/>
      <c r="MD206" s="4"/>
      <c r="ME206" s="4"/>
      <c r="MF206" s="4"/>
      <c r="MG206" s="4"/>
      <c r="MH206" s="4"/>
      <c r="MI206" s="4"/>
      <c r="MJ206" s="4"/>
      <c r="MK206" s="4"/>
      <c r="ML206" s="4"/>
      <c r="MM206" s="4"/>
      <c r="MN206" s="4"/>
      <c r="MO206" s="4"/>
      <c r="MP206" s="4"/>
      <c r="MQ206" s="4"/>
      <c r="MR206" s="4"/>
      <c r="MS206" s="4"/>
      <c r="MT206" s="4"/>
      <c r="MU206" s="4"/>
      <c r="MV206" s="4"/>
      <c r="MW206" s="4"/>
      <c r="MX206" s="4"/>
      <c r="MY206" s="4"/>
      <c r="MZ206" s="4"/>
      <c r="NA206" s="4"/>
      <c r="NB206" s="4"/>
      <c r="NC206" s="4"/>
      <c r="ND206" s="4"/>
      <c r="NE206" s="4"/>
      <c r="NF206" s="4"/>
      <c r="NG206" s="4"/>
      <c r="NH206" s="4"/>
      <c r="NI206" s="4"/>
      <c r="NJ206" s="4"/>
      <c r="NK206" s="4"/>
      <c r="NL206" s="4"/>
      <c r="NM206" s="4"/>
      <c r="NN206" s="4"/>
      <c r="NO206" s="4"/>
      <c r="NP206" s="4"/>
      <c r="NQ206" s="4"/>
      <c r="NR206" s="4"/>
      <c r="NS206" s="4"/>
      <c r="NT206" s="4"/>
      <c r="NU206" s="4"/>
      <c r="NV206" s="4"/>
      <c r="NW206" s="4"/>
      <c r="NX206" s="4"/>
      <c r="NY206" s="4"/>
      <c r="NZ206" s="4"/>
      <c r="OA206" s="4"/>
      <c r="OB206" s="4"/>
      <c r="OC206" s="4"/>
      <c r="OD206" s="4"/>
      <c r="OE206" s="4"/>
      <c r="OF206" s="4"/>
      <c r="OG206" s="4"/>
      <c r="OH206" s="4"/>
      <c r="OI206" s="4"/>
      <c r="OJ206" s="4"/>
      <c r="OK206" s="4"/>
      <c r="OL206" s="4"/>
      <c r="OM206" s="4"/>
      <c r="ON206" s="4"/>
      <c r="OO206" s="4"/>
      <c r="OP206" s="4"/>
      <c r="OQ206" s="4"/>
      <c r="OR206" s="4"/>
      <c r="OS206" s="4"/>
      <c r="OT206" s="4"/>
      <c r="OU206" s="4"/>
      <c r="OV206" s="4"/>
      <c r="OW206" s="4"/>
      <c r="OX206" s="4"/>
      <c r="OY206" s="4"/>
      <c r="OZ206" s="4"/>
      <c r="PA206" s="4"/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  <c r="TG206" s="4"/>
      <c r="TH206" s="4"/>
      <c r="TI206" s="4"/>
      <c r="TJ206" s="4"/>
      <c r="TK206" s="4"/>
      <c r="TL206" s="4"/>
      <c r="TM206" s="4"/>
      <c r="TN206" s="4"/>
      <c r="TO206" s="4"/>
      <c r="TP206" s="4"/>
      <c r="TQ206" s="4"/>
      <c r="TR206" s="4"/>
      <c r="TS206" s="4"/>
      <c r="TT206" s="4"/>
      <c r="TU206" s="4"/>
      <c r="TV206" s="4"/>
      <c r="TW206" s="4"/>
      <c r="TX206" s="4"/>
      <c r="TY206" s="4"/>
      <c r="TZ206" s="4"/>
      <c r="UA206" s="4"/>
      <c r="UB206" s="4"/>
      <c r="UC206" s="4"/>
      <c r="UD206" s="4"/>
      <c r="UE206" s="4"/>
      <c r="UF206" s="4"/>
      <c r="UG206" s="4"/>
      <c r="UH206" s="4"/>
      <c r="UI206" s="4"/>
      <c r="UJ206" s="4"/>
      <c r="UK206" s="4"/>
      <c r="UL206" s="4"/>
      <c r="UM206" s="4"/>
      <c r="UN206" s="4"/>
      <c r="UO206" s="4"/>
      <c r="UP206" s="4"/>
      <c r="UQ206" s="4"/>
      <c r="UR206" s="4"/>
      <c r="US206" s="4"/>
      <c r="UT206" s="4"/>
      <c r="UU206" s="4"/>
      <c r="UV206" s="4"/>
      <c r="UW206" s="4"/>
      <c r="UX206" s="4"/>
      <c r="UY206" s="4"/>
      <c r="UZ206" s="4"/>
      <c r="VA206" s="4"/>
      <c r="VB206" s="4"/>
      <c r="VC206" s="4"/>
      <c r="VD206" s="4"/>
      <c r="VE206" s="4"/>
      <c r="VF206" s="4"/>
      <c r="VG206" s="4"/>
      <c r="VH206" s="4"/>
      <c r="VI206" s="4"/>
      <c r="VJ206" s="4"/>
      <c r="VK206" s="4"/>
      <c r="VL206" s="4"/>
      <c r="VM206" s="4"/>
      <c r="VN206" s="4"/>
      <c r="VO206" s="4"/>
      <c r="VP206" s="4"/>
      <c r="VQ206" s="4"/>
      <c r="VR206" s="4"/>
      <c r="VS206" s="4"/>
      <c r="VT206" s="4"/>
      <c r="VU206" s="4"/>
      <c r="VV206" s="4"/>
      <c r="VW206" s="4"/>
      <c r="VX206" s="4"/>
      <c r="VY206" s="4"/>
      <c r="VZ206" s="4"/>
      <c r="WA206" s="4"/>
      <c r="WB206" s="4"/>
      <c r="WC206" s="4"/>
      <c r="WD206" s="4"/>
      <c r="WE206" s="4"/>
      <c r="WF206" s="4"/>
      <c r="WG206" s="4"/>
      <c r="WH206" s="4"/>
      <c r="WI206" s="4"/>
      <c r="WJ206" s="4"/>
      <c r="WK206" s="4"/>
      <c r="WL206" s="4"/>
      <c r="WM206" s="4"/>
      <c r="WN206" s="4"/>
      <c r="WO206" s="4"/>
      <c r="WP206" s="4"/>
      <c r="WQ206" s="4"/>
      <c r="WR206" s="4"/>
      <c r="WS206" s="4"/>
      <c r="WT206" s="4"/>
      <c r="WU206" s="4"/>
      <c r="WV206" s="4"/>
      <c r="WW206" s="4"/>
      <c r="WX206" s="4"/>
      <c r="WY206" s="4"/>
      <c r="WZ206" s="4"/>
      <c r="XA206" s="4"/>
      <c r="XB206" s="4"/>
      <c r="XC206" s="4"/>
      <c r="XD206" s="4"/>
      <c r="XE206" s="4"/>
      <c r="XF206" s="4"/>
      <c r="XG206" s="4"/>
      <c r="XH206" s="4"/>
      <c r="XI206" s="4"/>
      <c r="XJ206" s="4"/>
      <c r="XK206" s="4"/>
      <c r="XL206" s="4"/>
      <c r="XM206" s="4"/>
      <c r="XN206" s="4"/>
      <c r="XO206" s="4"/>
      <c r="XP206" s="4"/>
      <c r="XQ206" s="4"/>
      <c r="XR206" s="4"/>
      <c r="XS206" s="4"/>
      <c r="XT206" s="4"/>
      <c r="XU206" s="4"/>
      <c r="XV206" s="4"/>
      <c r="XW206" s="4"/>
      <c r="XX206" s="4"/>
      <c r="XY206" s="4"/>
      <c r="XZ206" s="4"/>
      <c r="YA206" s="4"/>
      <c r="YB206" s="4"/>
      <c r="YC206" s="4"/>
      <c r="YD206" s="4"/>
      <c r="YE206" s="4"/>
      <c r="YF206" s="4"/>
      <c r="YG206" s="4"/>
      <c r="YH206" s="4"/>
      <c r="YI206" s="4"/>
      <c r="YJ206" s="4"/>
      <c r="YK206" s="4"/>
      <c r="YL206" s="4"/>
      <c r="YM206" s="4"/>
      <c r="YN206" s="4"/>
      <c r="YO206" s="4"/>
      <c r="YP206" s="4"/>
      <c r="YQ206" s="4"/>
      <c r="YR206" s="4"/>
      <c r="YS206" s="4"/>
      <c r="YT206" s="4"/>
      <c r="YU206" s="4"/>
      <c r="YV206" s="4"/>
      <c r="YW206" s="4"/>
      <c r="YX206" s="4"/>
      <c r="YY206" s="4"/>
      <c r="YZ206" s="4"/>
      <c r="ZA206" s="4"/>
      <c r="ZB206" s="4"/>
      <c r="ZC206" s="4"/>
      <c r="ZD206" s="4"/>
      <c r="ZE206" s="4"/>
      <c r="ZF206" s="4"/>
      <c r="ZG206" s="4"/>
      <c r="ZH206" s="4"/>
      <c r="ZI206" s="4"/>
      <c r="ZJ206" s="4"/>
      <c r="ZK206" s="4"/>
      <c r="ZL206" s="4"/>
      <c r="ZM206" s="4"/>
      <c r="ZN206" s="4"/>
      <c r="ZO206" s="4"/>
      <c r="ZP206" s="4"/>
      <c r="ZQ206" s="4"/>
      <c r="ZR206" s="4"/>
      <c r="ZS206" s="4"/>
      <c r="ZT206" s="4"/>
      <c r="ZU206" s="4"/>
      <c r="ZV206" s="4"/>
      <c r="ZW206" s="4"/>
      <c r="ZX206" s="4"/>
      <c r="ZY206" s="4"/>
      <c r="ZZ206" s="4"/>
    </row>
    <row r="207" spans="1:702" ht="18.75" customHeight="1" x14ac:dyDescent="0.25">
      <c r="A207" s="4" t="s">
        <v>153</v>
      </c>
      <c r="B207" s="13">
        <v>87.72</v>
      </c>
      <c r="C207" s="14">
        <v>88</v>
      </c>
      <c r="D207" s="15">
        <v>0.02</v>
      </c>
      <c r="E207" s="14">
        <f t="shared" ref="E207" si="42">B207*D207</f>
        <v>1.7544</v>
      </c>
      <c r="F207" s="13">
        <f t="shared" ref="F207" si="43">B207+E207</f>
        <v>89.474400000000003</v>
      </c>
      <c r="G207" s="14">
        <f>ROUND(F207,0.1)</f>
        <v>89</v>
      </c>
      <c r="H207" s="4" t="s">
        <v>169</v>
      </c>
    </row>
    <row r="208" spans="1:702" ht="18.75" customHeight="1" x14ac:dyDescent="0.25">
      <c r="A208" s="4" t="s">
        <v>154</v>
      </c>
      <c r="B208" s="11"/>
      <c r="C208" s="11"/>
      <c r="D208" s="11"/>
      <c r="E208" s="11"/>
      <c r="F208" s="11"/>
      <c r="G208" s="11"/>
      <c r="H208" s="4" t="s">
        <v>135</v>
      </c>
    </row>
    <row r="209" spans="1:8" ht="18.75" customHeight="1" x14ac:dyDescent="0.25">
      <c r="A209" s="18" t="s">
        <v>155</v>
      </c>
      <c r="B209" s="20"/>
      <c r="C209" s="20"/>
      <c r="D209" s="20"/>
      <c r="E209" s="20"/>
      <c r="F209" s="20"/>
      <c r="G209" s="20"/>
      <c r="H209" s="18"/>
    </row>
    <row r="210" spans="1:8" ht="18.75" customHeight="1" x14ac:dyDescent="0.25">
      <c r="A210" s="4" t="s">
        <v>156</v>
      </c>
      <c r="B210" s="13">
        <v>219.67005599999999</v>
      </c>
      <c r="C210" s="14">
        <v>220</v>
      </c>
      <c r="D210" s="15">
        <v>0.02</v>
      </c>
      <c r="E210" s="14">
        <f t="shared" ref="E210:E212" si="44">B210*D210</f>
        <v>4.39340112</v>
      </c>
      <c r="F210" s="13">
        <f t="shared" ref="F210:F212" si="45">B210+E210</f>
        <v>224.06345711999998</v>
      </c>
      <c r="G210" s="14">
        <f>ROUND(F210,0.1)</f>
        <v>224</v>
      </c>
      <c r="H210" s="4" t="s">
        <v>169</v>
      </c>
    </row>
    <row r="211" spans="1:8" ht="18.75" customHeight="1" x14ac:dyDescent="0.25">
      <c r="A211" s="4" t="s">
        <v>157</v>
      </c>
      <c r="B211" s="13">
        <v>110.36563200000001</v>
      </c>
      <c r="C211" s="14">
        <v>110</v>
      </c>
      <c r="D211" s="15">
        <v>0.02</v>
      </c>
      <c r="E211" s="14">
        <f t="shared" si="44"/>
        <v>2.20731264</v>
      </c>
      <c r="F211" s="13">
        <f t="shared" si="45"/>
        <v>112.57294464</v>
      </c>
      <c r="G211" s="14">
        <f>ROUND(F211,0.1)</f>
        <v>113</v>
      </c>
      <c r="H211" s="4" t="s">
        <v>169</v>
      </c>
    </row>
    <row r="212" spans="1:8" ht="18.75" customHeight="1" x14ac:dyDescent="0.25">
      <c r="A212" s="4" t="s">
        <v>158</v>
      </c>
      <c r="B212" s="13">
        <v>80.651807999999988</v>
      </c>
      <c r="C212" s="14">
        <v>81</v>
      </c>
      <c r="D212" s="15">
        <v>0.02</v>
      </c>
      <c r="E212" s="14">
        <f t="shared" si="44"/>
        <v>1.6130361599999998</v>
      </c>
      <c r="F212" s="13">
        <f t="shared" si="45"/>
        <v>82.264844159999981</v>
      </c>
      <c r="G212" s="14">
        <f>ROUND(F212,0.1)</f>
        <v>82</v>
      </c>
      <c r="H212" s="4" t="s">
        <v>169</v>
      </c>
    </row>
    <row r="213" spans="1:8" ht="18.75" customHeight="1" x14ac:dyDescent="0.3">
      <c r="A213" s="9"/>
      <c r="H213" s="23"/>
    </row>
    <row r="214" spans="1:8" ht="18.75" x14ac:dyDescent="0.25">
      <c r="A214" s="26"/>
      <c r="B214" s="27"/>
      <c r="C214" s="27"/>
      <c r="D214" s="14"/>
      <c r="E214" s="27"/>
      <c r="F214" s="27"/>
      <c r="G214" s="27"/>
      <c r="H214" s="25"/>
    </row>
    <row r="215" spans="1:8" ht="18.75" x14ac:dyDescent="0.25">
      <c r="A215" s="28"/>
      <c r="B215" s="29"/>
      <c r="C215" s="29"/>
      <c r="D215" s="14"/>
      <c r="E215" s="29"/>
      <c r="F215" s="29"/>
      <c r="G215" s="29"/>
      <c r="H215" s="25"/>
    </row>
    <row r="216" spans="1:8" ht="18.75" x14ac:dyDescent="0.25">
      <c r="A216" s="28"/>
      <c r="B216" s="29"/>
      <c r="C216" s="29"/>
      <c r="D216" s="14"/>
      <c r="E216" s="29"/>
      <c r="F216" s="29"/>
      <c r="G216" s="29"/>
      <c r="H216" s="25"/>
    </row>
    <row r="217" spans="1:8" ht="18.75" x14ac:dyDescent="0.25">
      <c r="A217" s="28"/>
      <c r="B217" s="29"/>
      <c r="C217" s="29"/>
      <c r="D217" s="14"/>
      <c r="E217" s="29"/>
      <c r="F217" s="29"/>
      <c r="G217" s="29"/>
      <c r="H217" s="25"/>
    </row>
    <row r="218" spans="1:8" ht="18.75" x14ac:dyDescent="0.25">
      <c r="A218" s="28"/>
      <c r="B218" s="29"/>
      <c r="C218" s="29"/>
      <c r="D218" s="14"/>
      <c r="E218" s="29"/>
      <c r="F218" s="29"/>
      <c r="G218" s="29"/>
      <c r="H218" s="25"/>
    </row>
    <row r="219" spans="1:8" ht="18.75" x14ac:dyDescent="0.25">
      <c r="A219" s="28"/>
      <c r="B219" s="29"/>
      <c r="C219" s="29"/>
      <c r="D219" s="14"/>
      <c r="E219" s="29"/>
      <c r="F219" s="29"/>
      <c r="G219" s="29"/>
      <c r="H219" s="25"/>
    </row>
    <row r="220" spans="1:8" ht="18.75" x14ac:dyDescent="0.25">
      <c r="A220" s="28"/>
      <c r="B220" s="29"/>
      <c r="C220" s="29"/>
      <c r="D220" s="14"/>
      <c r="E220" s="29"/>
      <c r="F220" s="29"/>
      <c r="G220" s="29"/>
      <c r="H220" s="25"/>
    </row>
    <row r="221" spans="1:8" ht="18.75" x14ac:dyDescent="0.25">
      <c r="A221" s="28"/>
      <c r="B221" s="29"/>
      <c r="C221" s="29"/>
      <c r="E221" s="29"/>
      <c r="F221" s="29"/>
      <c r="G221" s="29"/>
      <c r="H221" s="25"/>
    </row>
    <row r="222" spans="1:8" ht="18.75" x14ac:dyDescent="0.25">
      <c r="A222" s="28"/>
      <c r="B222" s="29"/>
      <c r="C222" s="29"/>
      <c r="E222" s="29"/>
      <c r="F222" s="29"/>
      <c r="G222" s="29"/>
      <c r="H222" s="25"/>
    </row>
    <row r="223" spans="1:8" ht="18.75" x14ac:dyDescent="0.25">
      <c r="A223" s="28"/>
      <c r="B223" s="29"/>
      <c r="C223" s="29"/>
      <c r="E223" s="29"/>
      <c r="F223" s="29"/>
      <c r="G223" s="29"/>
      <c r="H223" s="25"/>
    </row>
    <row r="224" spans="1:8" ht="18.75" x14ac:dyDescent="0.25">
      <c r="A224" s="26"/>
      <c r="B224" s="30"/>
      <c r="C224" s="30"/>
      <c r="E224" s="30"/>
      <c r="F224" s="30"/>
      <c r="G224" s="30"/>
      <c r="H224" s="25"/>
    </row>
    <row r="225" spans="1:8" ht="18.75" x14ac:dyDescent="0.25">
      <c r="A225" s="28"/>
      <c r="B225" s="31"/>
      <c r="C225" s="31"/>
      <c r="E225" s="31"/>
      <c r="F225" s="31"/>
      <c r="G225" s="31"/>
      <c r="H225" s="25"/>
    </row>
    <row r="226" spans="1:8" ht="18.75" x14ac:dyDescent="0.25">
      <c r="A226" s="28"/>
      <c r="B226" s="31"/>
      <c r="C226" s="31"/>
      <c r="E226" s="31"/>
      <c r="F226" s="31"/>
      <c r="G226" s="31"/>
      <c r="H226" s="25"/>
    </row>
    <row r="227" spans="1:8" ht="18.75" x14ac:dyDescent="0.25">
      <c r="A227" s="28"/>
      <c r="B227" s="32"/>
      <c r="C227" s="32"/>
      <c r="E227" s="32"/>
      <c r="F227" s="32"/>
      <c r="G227" s="32"/>
      <c r="H227" s="25"/>
    </row>
    <row r="228" spans="1:8" ht="18.75" x14ac:dyDescent="0.25">
      <c r="A228" s="28"/>
      <c r="B228" s="32"/>
      <c r="C228" s="32"/>
      <c r="E228" s="32"/>
      <c r="F228" s="32"/>
      <c r="G228" s="32"/>
      <c r="H228" s="25"/>
    </row>
    <row r="229" spans="1:8" ht="18.75" x14ac:dyDescent="0.25">
      <c r="A229" s="28"/>
      <c r="B229" s="31"/>
      <c r="C229" s="31"/>
      <c r="E229" s="31"/>
      <c r="F229" s="31"/>
      <c r="G229" s="31"/>
      <c r="H229" s="25"/>
    </row>
    <row r="230" spans="1:8" ht="18.75" x14ac:dyDescent="0.25">
      <c r="A230" s="28"/>
      <c r="B230" s="32"/>
      <c r="C230" s="32"/>
      <c r="E230" s="32"/>
      <c r="F230" s="32"/>
      <c r="G230" s="32"/>
      <c r="H230" s="25"/>
    </row>
    <row r="231" spans="1:8" ht="18.75" x14ac:dyDescent="0.25">
      <c r="A231" s="28"/>
      <c r="B231" s="32"/>
      <c r="C231" s="32"/>
      <c r="E231" s="32"/>
      <c r="F231" s="32"/>
      <c r="G231" s="32"/>
      <c r="H231" s="25"/>
    </row>
    <row r="232" spans="1:8" ht="18.75" x14ac:dyDescent="0.25">
      <c r="A232" s="28"/>
      <c r="B232" s="31"/>
      <c r="C232" s="31"/>
      <c r="E232" s="31"/>
      <c r="F232" s="31"/>
      <c r="G232" s="31"/>
      <c r="H232" s="25"/>
    </row>
    <row r="233" spans="1:8" ht="18.75" x14ac:dyDescent="0.25">
      <c r="A233" s="28"/>
      <c r="B233" s="32"/>
      <c r="C233" s="32"/>
      <c r="E233" s="32"/>
      <c r="F233" s="32"/>
      <c r="G233" s="32"/>
      <c r="H233" s="25"/>
    </row>
    <row r="234" spans="1:8" ht="18.75" x14ac:dyDescent="0.25">
      <c r="A234" s="28"/>
      <c r="B234" s="32"/>
      <c r="C234" s="32"/>
      <c r="E234" s="32"/>
      <c r="F234" s="32"/>
      <c r="G234" s="32"/>
      <c r="H234" s="25"/>
    </row>
    <row r="235" spans="1:8" ht="18.75" x14ac:dyDescent="0.25">
      <c r="A235" s="28"/>
      <c r="B235" s="32"/>
      <c r="C235" s="32"/>
      <c r="D235" s="14"/>
      <c r="E235" s="32"/>
      <c r="F235" s="32"/>
      <c r="G235" s="32"/>
      <c r="H235" s="25"/>
    </row>
    <row r="236" spans="1:8" ht="18.75" x14ac:dyDescent="0.25">
      <c r="A236" s="28"/>
      <c r="B236" s="31"/>
      <c r="C236" s="31"/>
      <c r="D236" s="14"/>
      <c r="E236" s="31"/>
      <c r="F236" s="31"/>
      <c r="G236" s="31"/>
      <c r="H236" s="25"/>
    </row>
    <row r="237" spans="1:8" ht="18.75" x14ac:dyDescent="0.25">
      <c r="A237" s="28"/>
      <c r="B237" s="32"/>
      <c r="C237" s="32"/>
      <c r="D237" s="14"/>
      <c r="E237" s="32"/>
      <c r="F237" s="32"/>
      <c r="G237" s="32"/>
      <c r="H237" s="25"/>
    </row>
    <row r="238" spans="1:8" ht="18.75" x14ac:dyDescent="0.25">
      <c r="A238" s="28"/>
      <c r="B238" s="32"/>
      <c r="C238" s="32"/>
      <c r="D238" s="14"/>
      <c r="E238" s="32"/>
      <c r="F238" s="32"/>
      <c r="G238" s="32"/>
      <c r="H238" s="25"/>
    </row>
    <row r="239" spans="1:8" ht="18.75" x14ac:dyDescent="0.25">
      <c r="A239" s="28"/>
      <c r="B239" s="32"/>
      <c r="C239" s="32"/>
      <c r="D239" s="14"/>
      <c r="E239" s="32"/>
      <c r="F239" s="32"/>
      <c r="G239" s="32"/>
      <c r="H239" s="25"/>
    </row>
    <row r="240" spans="1:8" ht="18.75" x14ac:dyDescent="0.25">
      <c r="A240" s="26"/>
      <c r="B240" s="27"/>
      <c r="C240" s="27"/>
      <c r="D240" s="14"/>
      <c r="E240" s="27"/>
      <c r="F240" s="27"/>
      <c r="G240" s="27"/>
      <c r="H240" s="25"/>
    </row>
    <row r="241" spans="1:8" ht="18.75" x14ac:dyDescent="0.25">
      <c r="A241" s="28"/>
      <c r="B241" s="29"/>
      <c r="C241" s="29"/>
      <c r="D241" s="14"/>
      <c r="E241" s="29"/>
      <c r="F241" s="29"/>
      <c r="G241" s="29"/>
      <c r="H241" s="25"/>
    </row>
    <row r="242" spans="1:8" ht="18.75" x14ac:dyDescent="0.25">
      <c r="A242" s="28"/>
      <c r="B242" s="32"/>
      <c r="C242" s="32"/>
      <c r="D242" s="14"/>
      <c r="E242" s="32"/>
      <c r="F242" s="32"/>
      <c r="G242" s="32"/>
      <c r="H242" s="25"/>
    </row>
    <row r="243" spans="1:8" ht="18.75" x14ac:dyDescent="0.25">
      <c r="A243" s="28"/>
      <c r="B243" s="32"/>
      <c r="C243" s="32"/>
      <c r="D243" s="14"/>
      <c r="E243" s="32"/>
      <c r="F243" s="32"/>
      <c r="G243" s="32"/>
      <c r="H243" s="25"/>
    </row>
    <row r="244" spans="1:8" ht="18.75" x14ac:dyDescent="0.25">
      <c r="A244" s="28"/>
      <c r="B244" s="29"/>
      <c r="C244" s="29"/>
      <c r="D244" s="14"/>
      <c r="E244" s="29"/>
      <c r="F244" s="29"/>
      <c r="G244" s="29"/>
      <c r="H244" s="25"/>
    </row>
    <row r="245" spans="1:8" ht="18.75" x14ac:dyDescent="0.25">
      <c r="A245" s="26"/>
      <c r="B245" s="27"/>
      <c r="C245" s="27"/>
      <c r="D245" s="14"/>
      <c r="E245" s="27"/>
      <c r="F245" s="27"/>
      <c r="G245" s="27"/>
      <c r="H245" s="25"/>
    </row>
    <row r="246" spans="1:8" ht="18.75" x14ac:dyDescent="0.25">
      <c r="A246" s="28"/>
      <c r="B246" s="31"/>
      <c r="C246" s="31"/>
      <c r="D246" s="14"/>
      <c r="E246" s="31"/>
      <c r="F246" s="31"/>
      <c r="G246" s="31"/>
      <c r="H246" s="25"/>
    </row>
    <row r="247" spans="1:8" ht="18.75" x14ac:dyDescent="0.25">
      <c r="A247" s="28"/>
      <c r="B247" s="29"/>
      <c r="C247" s="29"/>
      <c r="D247" s="14"/>
      <c r="E247" s="29"/>
      <c r="F247" s="29"/>
      <c r="G247" s="29"/>
      <c r="H247" s="25"/>
    </row>
    <row r="248" spans="1:8" ht="18.75" x14ac:dyDescent="0.25">
      <c r="A248" s="28"/>
      <c r="B248" s="29"/>
      <c r="C248" s="29"/>
      <c r="D248" s="14"/>
      <c r="E248" s="29"/>
      <c r="F248" s="29"/>
      <c r="G248" s="29"/>
      <c r="H248" s="25"/>
    </row>
    <row r="249" spans="1:8" ht="18.75" x14ac:dyDescent="0.25">
      <c r="A249" s="28"/>
      <c r="B249" s="29"/>
      <c r="C249" s="29"/>
      <c r="D249" s="14"/>
      <c r="E249" s="29"/>
      <c r="F249" s="29"/>
      <c r="G249" s="29"/>
      <c r="H249" s="25"/>
    </row>
    <row r="250" spans="1:8" ht="18.75" x14ac:dyDescent="0.25">
      <c r="A250" s="28"/>
      <c r="B250" s="31"/>
      <c r="C250" s="31"/>
      <c r="D250" s="14"/>
      <c r="E250" s="31"/>
      <c r="F250" s="31"/>
      <c r="G250" s="31"/>
      <c r="H250" s="25"/>
    </row>
    <row r="251" spans="1:8" ht="18.75" x14ac:dyDescent="0.25">
      <c r="A251" s="28"/>
      <c r="B251" s="31"/>
      <c r="C251" s="31"/>
      <c r="D251" s="14"/>
      <c r="E251" s="31"/>
      <c r="F251" s="31"/>
      <c r="G251" s="31"/>
      <c r="H251" s="25"/>
    </row>
    <row r="252" spans="1:8" ht="18.75" x14ac:dyDescent="0.25">
      <c r="A252" s="28"/>
      <c r="B252" s="29"/>
      <c r="C252" s="29"/>
      <c r="D252" s="14"/>
      <c r="E252" s="29"/>
      <c r="F252" s="29"/>
      <c r="G252" s="29"/>
      <c r="H252" s="25"/>
    </row>
    <row r="253" spans="1:8" ht="18.75" x14ac:dyDescent="0.25">
      <c r="A253" s="28"/>
      <c r="B253" s="31"/>
      <c r="C253" s="31"/>
      <c r="D253" s="14"/>
      <c r="E253" s="31"/>
      <c r="F253" s="31"/>
      <c r="G253" s="31"/>
      <c r="H253" s="25"/>
    </row>
    <row r="254" spans="1:8" ht="18.75" x14ac:dyDescent="0.25">
      <c r="A254" s="28"/>
      <c r="B254" s="29"/>
      <c r="C254" s="29"/>
      <c r="D254" s="14"/>
      <c r="E254" s="29"/>
      <c r="F254" s="29"/>
      <c r="G254" s="29"/>
      <c r="H254" s="25"/>
    </row>
    <row r="255" spans="1:8" ht="18.75" x14ac:dyDescent="0.25">
      <c r="A255" s="28"/>
      <c r="B255" s="29"/>
      <c r="C255" s="29"/>
      <c r="D255" s="14"/>
      <c r="E255" s="29"/>
      <c r="F255" s="29"/>
      <c r="G255" s="29"/>
      <c r="H255" s="25"/>
    </row>
    <row r="256" spans="1:8" ht="18.75" x14ac:dyDescent="0.25">
      <c r="A256" s="28"/>
      <c r="B256" s="29"/>
      <c r="C256" s="29"/>
      <c r="D256" s="14"/>
      <c r="E256" s="29"/>
      <c r="F256" s="29"/>
      <c r="G256" s="29"/>
      <c r="H256" s="25"/>
    </row>
    <row r="257" spans="1:8" ht="18.75" x14ac:dyDescent="0.25">
      <c r="A257" s="26"/>
      <c r="B257" s="27"/>
      <c r="C257" s="27"/>
      <c r="D257" s="14"/>
      <c r="E257" s="27"/>
      <c r="F257" s="27"/>
      <c r="G257" s="27"/>
      <c r="H257" s="25"/>
    </row>
    <row r="258" spans="1:8" ht="18.75" x14ac:dyDescent="0.25">
      <c r="A258" s="28"/>
      <c r="B258" s="31"/>
      <c r="C258" s="31"/>
      <c r="D258" s="14"/>
      <c r="E258" s="31"/>
      <c r="F258" s="31"/>
      <c r="G258" s="31"/>
      <c r="H258" s="25"/>
    </row>
    <row r="259" spans="1:8" ht="18.75" x14ac:dyDescent="0.25">
      <c r="A259" s="26"/>
      <c r="B259" s="29"/>
      <c r="C259" s="29"/>
      <c r="D259" s="14"/>
      <c r="E259" s="29"/>
      <c r="F259" s="29"/>
      <c r="G259" s="29"/>
      <c r="H259" s="25"/>
    </row>
    <row r="260" spans="1:8" ht="18.75" x14ac:dyDescent="0.25">
      <c r="A260" s="28"/>
      <c r="B260" s="29"/>
      <c r="C260" s="29"/>
      <c r="D260" s="14"/>
      <c r="E260" s="29"/>
      <c r="F260" s="29"/>
      <c r="G260" s="29"/>
      <c r="H260" s="25"/>
    </row>
    <row r="261" spans="1:8" ht="18.75" x14ac:dyDescent="0.25">
      <c r="A261" s="28"/>
      <c r="B261" s="31"/>
      <c r="C261" s="31"/>
      <c r="D261" s="14"/>
      <c r="E261" s="31"/>
      <c r="F261" s="31"/>
      <c r="G261" s="31"/>
      <c r="H261" s="25"/>
    </row>
    <row r="262" spans="1:8" ht="18.75" x14ac:dyDescent="0.25">
      <c r="A262" s="28"/>
      <c r="B262" s="32"/>
      <c r="C262" s="32"/>
      <c r="D262" s="14"/>
      <c r="E262" s="32"/>
      <c r="F262" s="32"/>
      <c r="G262" s="32"/>
      <c r="H262" s="25"/>
    </row>
    <row r="263" spans="1:8" ht="18.75" x14ac:dyDescent="0.25">
      <c r="A263" s="28"/>
      <c r="B263" s="32"/>
      <c r="C263" s="32"/>
      <c r="D263" s="14"/>
      <c r="E263" s="32"/>
      <c r="F263" s="32"/>
      <c r="G263" s="32"/>
      <c r="H263" s="25"/>
    </row>
    <row r="264" spans="1:8" ht="18.75" x14ac:dyDescent="0.25">
      <c r="A264" s="28"/>
      <c r="B264" s="32"/>
      <c r="C264" s="32"/>
      <c r="D264" s="14"/>
      <c r="E264" s="32"/>
      <c r="F264" s="32"/>
      <c r="G264" s="32"/>
      <c r="H264" s="25"/>
    </row>
    <row r="265" spans="1:8" ht="18.75" x14ac:dyDescent="0.25">
      <c r="A265" s="28"/>
      <c r="B265" s="32"/>
      <c r="C265" s="32"/>
      <c r="D265" s="14"/>
      <c r="E265" s="32"/>
      <c r="F265" s="32"/>
      <c r="G265" s="32"/>
      <c r="H265" s="25"/>
    </row>
    <row r="266" spans="1:8" ht="18.75" x14ac:dyDescent="0.25">
      <c r="A266" s="28"/>
      <c r="B266" s="32"/>
      <c r="C266" s="32"/>
      <c r="D266" s="14"/>
      <c r="E266" s="32"/>
      <c r="F266" s="32"/>
      <c r="G266" s="32"/>
      <c r="H266" s="25"/>
    </row>
    <row r="267" spans="1:8" ht="18.75" x14ac:dyDescent="0.25">
      <c r="A267" s="28"/>
      <c r="B267" s="33"/>
      <c r="C267" s="33"/>
      <c r="D267" s="14"/>
      <c r="E267" s="33"/>
      <c r="F267" s="33"/>
      <c r="G267" s="33"/>
      <c r="H267" s="25"/>
    </row>
    <row r="268" spans="1:8" ht="18.75" x14ac:dyDescent="0.25">
      <c r="A268" s="28"/>
      <c r="B268" s="33"/>
      <c r="C268" s="33"/>
      <c r="D268" s="14"/>
      <c r="E268" s="33"/>
      <c r="F268" s="33"/>
      <c r="G268" s="33"/>
      <c r="H268" s="25"/>
    </row>
    <row r="269" spans="1:8" ht="18.75" x14ac:dyDescent="0.25">
      <c r="A269" s="26"/>
      <c r="B269" s="27"/>
      <c r="C269" s="27"/>
      <c r="D269" s="14"/>
      <c r="E269" s="27"/>
      <c r="F269" s="27"/>
      <c r="G269" s="27"/>
      <c r="H269" s="25"/>
    </row>
    <row r="270" spans="1:8" ht="18.75" x14ac:dyDescent="0.25">
      <c r="A270" s="28"/>
      <c r="B270" s="31"/>
      <c r="C270" s="31"/>
      <c r="D270" s="12"/>
      <c r="E270" s="31"/>
      <c r="F270" s="31"/>
      <c r="G270" s="31"/>
      <c r="H270" s="25"/>
    </row>
    <row r="271" spans="1:8" ht="18.75" x14ac:dyDescent="0.25">
      <c r="A271" s="28"/>
      <c r="B271" s="29"/>
      <c r="C271" s="29"/>
      <c r="D271" s="12"/>
      <c r="E271" s="29"/>
      <c r="F271" s="29"/>
      <c r="G271" s="29"/>
      <c r="H271" s="25"/>
    </row>
    <row r="272" spans="1:8" ht="18.75" x14ac:dyDescent="0.25">
      <c r="A272" s="28"/>
      <c r="B272" s="29"/>
      <c r="C272" s="29"/>
      <c r="D272" s="12"/>
      <c r="E272" s="29"/>
      <c r="F272" s="29"/>
      <c r="G272" s="29"/>
      <c r="H272" s="25"/>
    </row>
    <row r="273" spans="1:8" ht="18.75" x14ac:dyDescent="0.25">
      <c r="A273" s="28"/>
      <c r="B273" s="29"/>
      <c r="C273" s="29"/>
      <c r="D273" s="12"/>
      <c r="E273" s="29"/>
      <c r="F273" s="29"/>
      <c r="G273" s="29"/>
      <c r="H273" s="25"/>
    </row>
    <row r="274" spans="1:8" ht="18.75" x14ac:dyDescent="0.25">
      <c r="A274" s="28"/>
      <c r="B274" s="29"/>
      <c r="C274" s="29"/>
      <c r="D274" s="34"/>
      <c r="E274" s="29"/>
      <c r="F274" s="29"/>
      <c r="G274" s="29"/>
      <c r="H274" s="25"/>
    </row>
    <row r="275" spans="1:8" ht="18.75" x14ac:dyDescent="0.25">
      <c r="A275" s="28"/>
      <c r="B275" s="29"/>
      <c r="C275" s="29"/>
      <c r="D275" s="34"/>
      <c r="E275" s="29"/>
      <c r="F275" s="29"/>
      <c r="G275" s="29"/>
      <c r="H275" s="25"/>
    </row>
    <row r="276" spans="1:8" ht="18.75" x14ac:dyDescent="0.25">
      <c r="A276" s="28"/>
      <c r="B276" s="31"/>
      <c r="C276" s="31"/>
      <c r="D276" s="34"/>
      <c r="E276" s="31"/>
      <c r="F276" s="31"/>
      <c r="G276" s="31"/>
      <c r="H276" s="25"/>
    </row>
    <row r="277" spans="1:8" ht="18.75" x14ac:dyDescent="0.25">
      <c r="A277" s="28"/>
      <c r="B277" s="30"/>
      <c r="C277" s="30"/>
      <c r="D277" s="34"/>
      <c r="E277" s="30"/>
      <c r="F277" s="30"/>
      <c r="G277" s="30"/>
      <c r="H277" s="25"/>
    </row>
    <row r="278" spans="1:8" ht="18.75" x14ac:dyDescent="0.25">
      <c r="A278" s="28"/>
      <c r="B278" s="29"/>
      <c r="C278" s="29"/>
      <c r="D278" s="34"/>
      <c r="E278" s="29"/>
      <c r="F278" s="29"/>
      <c r="G278" s="29"/>
      <c r="H278" s="25"/>
    </row>
    <row r="279" spans="1:8" ht="18.75" x14ac:dyDescent="0.25">
      <c r="A279" s="28"/>
      <c r="B279" s="31"/>
      <c r="C279" s="31"/>
      <c r="D279" s="34"/>
      <c r="E279" s="31"/>
      <c r="F279" s="31"/>
      <c r="G279" s="31"/>
      <c r="H279" s="25"/>
    </row>
    <row r="280" spans="1:8" ht="18.75" x14ac:dyDescent="0.25">
      <c r="A280" s="28"/>
      <c r="B280" s="29"/>
      <c r="C280" s="29"/>
      <c r="D280" s="34"/>
      <c r="E280" s="29"/>
      <c r="F280" s="29"/>
      <c r="G280" s="29"/>
      <c r="H280" s="25"/>
    </row>
    <row r="281" spans="1:8" ht="18.75" x14ac:dyDescent="0.25">
      <c r="A281" s="28"/>
      <c r="B281" s="29"/>
      <c r="C281" s="29"/>
      <c r="D281" s="34"/>
      <c r="E281" s="29"/>
      <c r="F281" s="29"/>
      <c r="G281" s="29"/>
      <c r="H281" s="25"/>
    </row>
    <row r="282" spans="1:8" ht="18.75" x14ac:dyDescent="0.25">
      <c r="A282" s="28"/>
      <c r="B282" s="29"/>
      <c r="C282" s="29"/>
      <c r="D282" s="34"/>
      <c r="E282" s="29"/>
      <c r="F282" s="29"/>
      <c r="G282" s="29"/>
      <c r="H282" s="25"/>
    </row>
    <row r="283" spans="1:8" ht="18.75" x14ac:dyDescent="0.25">
      <c r="A283" s="28"/>
      <c r="B283" s="29"/>
      <c r="C283" s="29"/>
      <c r="D283" s="34"/>
      <c r="E283" s="29"/>
      <c r="F283" s="29"/>
      <c r="G283" s="29"/>
      <c r="H283" s="25"/>
    </row>
    <row r="284" spans="1:8" ht="18.75" x14ac:dyDescent="0.25">
      <c r="A284" s="26"/>
      <c r="B284" s="27"/>
      <c r="C284" s="27"/>
      <c r="D284" s="34"/>
      <c r="E284" s="27"/>
      <c r="F284" s="27"/>
      <c r="G284" s="27"/>
      <c r="H284" s="25"/>
    </row>
    <row r="285" spans="1:8" ht="18.75" x14ac:dyDescent="0.25">
      <c r="A285" s="28"/>
      <c r="B285" s="29"/>
      <c r="C285" s="29"/>
      <c r="D285" s="34"/>
      <c r="E285" s="29"/>
      <c r="F285" s="29"/>
      <c r="G285" s="29"/>
      <c r="H285" s="25"/>
    </row>
    <row r="286" spans="1:8" ht="18.75" x14ac:dyDescent="0.25">
      <c r="A286" s="28"/>
      <c r="B286" s="29"/>
      <c r="C286" s="29"/>
      <c r="D286" s="34"/>
      <c r="E286" s="29"/>
      <c r="F286" s="29"/>
      <c r="G286" s="29"/>
      <c r="H286" s="25"/>
    </row>
    <row r="287" spans="1:8" ht="18.75" x14ac:dyDescent="0.25">
      <c r="A287" s="28"/>
      <c r="B287" s="29"/>
      <c r="C287" s="29"/>
      <c r="D287" s="34"/>
      <c r="E287" s="29"/>
      <c r="F287" s="29"/>
      <c r="G287" s="29"/>
      <c r="H287" s="25"/>
    </row>
    <row r="288" spans="1:8" ht="18.75" x14ac:dyDescent="0.25">
      <c r="A288" s="28"/>
      <c r="B288" s="29"/>
      <c r="C288" s="29"/>
      <c r="D288" s="34"/>
      <c r="E288" s="29"/>
      <c r="F288" s="29"/>
      <c r="G288" s="29"/>
      <c r="H288" s="25"/>
    </row>
    <row r="289" spans="1:8" ht="18.75" x14ac:dyDescent="0.25">
      <c r="A289" s="28"/>
      <c r="B289" s="29"/>
      <c r="C289" s="29"/>
      <c r="D289" s="34"/>
      <c r="E289" s="29"/>
      <c r="F289" s="29"/>
      <c r="G289" s="29"/>
      <c r="H289" s="25"/>
    </row>
    <row r="290" spans="1:8" ht="18.75" x14ac:dyDescent="0.25">
      <c r="A290" s="28"/>
      <c r="B290" s="29"/>
      <c r="C290" s="29"/>
      <c r="D290" s="34"/>
      <c r="E290" s="29"/>
      <c r="F290" s="29"/>
      <c r="G290" s="29"/>
      <c r="H290" s="25"/>
    </row>
    <row r="291" spans="1:8" ht="18.75" x14ac:dyDescent="0.25">
      <c r="A291" s="28"/>
      <c r="B291" s="31"/>
      <c r="C291" s="31"/>
      <c r="D291" s="34"/>
      <c r="E291" s="31"/>
      <c r="F291" s="31"/>
      <c r="G291" s="31"/>
      <c r="H291" s="25"/>
    </row>
    <row r="292" spans="1:8" ht="18.75" x14ac:dyDescent="0.25">
      <c r="A292" s="28"/>
      <c r="B292" s="29"/>
      <c r="C292" s="29"/>
      <c r="D292" s="34"/>
      <c r="E292" s="29"/>
      <c r="F292" s="29"/>
      <c r="G292" s="29"/>
      <c r="H292" s="25"/>
    </row>
    <row r="293" spans="1:8" ht="18.75" x14ac:dyDescent="0.25">
      <c r="A293" s="28"/>
      <c r="B293" s="29"/>
      <c r="C293" s="29"/>
      <c r="D293" s="34"/>
      <c r="E293" s="29"/>
      <c r="F293" s="29"/>
      <c r="G293" s="29"/>
      <c r="H293" s="25"/>
    </row>
    <row r="294" spans="1:8" ht="18.75" x14ac:dyDescent="0.25">
      <c r="A294" s="28"/>
      <c r="B294" s="29"/>
      <c r="C294" s="29"/>
      <c r="D294" s="34"/>
      <c r="E294" s="29"/>
      <c r="F294" s="29"/>
      <c r="G294" s="29"/>
      <c r="H294" s="25"/>
    </row>
    <row r="295" spans="1:8" ht="18.75" x14ac:dyDescent="0.25">
      <c r="A295" s="28"/>
      <c r="B295" s="29"/>
      <c r="C295" s="29"/>
      <c r="E295" s="29"/>
      <c r="F295" s="29"/>
      <c r="G295" s="29"/>
      <c r="H295" s="25"/>
    </row>
    <row r="296" spans="1:8" ht="18.75" x14ac:dyDescent="0.25">
      <c r="A296" s="28"/>
      <c r="B296" s="29"/>
      <c r="C296" s="29"/>
      <c r="D296" s="34"/>
      <c r="E296" s="29"/>
      <c r="F296" s="29"/>
      <c r="G296" s="29"/>
      <c r="H296" s="25"/>
    </row>
    <row r="297" spans="1:8" ht="18.75" x14ac:dyDescent="0.25">
      <c r="A297" s="28"/>
      <c r="B297" s="29"/>
      <c r="C297" s="29"/>
      <c r="D297" s="34"/>
      <c r="E297" s="29"/>
      <c r="F297" s="29"/>
      <c r="G297" s="29"/>
      <c r="H297" s="25"/>
    </row>
    <row r="298" spans="1:8" ht="18.75" x14ac:dyDescent="0.25">
      <c r="A298" s="28"/>
      <c r="B298" s="31"/>
      <c r="C298" s="31"/>
      <c r="D298" s="34"/>
      <c r="E298" s="31"/>
      <c r="F298" s="31"/>
      <c r="G298" s="31"/>
      <c r="H298" s="25"/>
    </row>
    <row r="299" spans="1:8" ht="18.75" x14ac:dyDescent="0.25">
      <c r="A299" s="28"/>
      <c r="B299" s="29"/>
      <c r="C299" s="29"/>
      <c r="D299" s="34"/>
      <c r="E299" s="29"/>
      <c r="F299" s="29"/>
      <c r="G299" s="29"/>
      <c r="H299" s="25"/>
    </row>
    <row r="300" spans="1:8" ht="18.75" x14ac:dyDescent="0.25">
      <c r="A300" s="28"/>
      <c r="B300" s="29"/>
      <c r="C300" s="29"/>
      <c r="D300" s="34"/>
      <c r="E300" s="29"/>
      <c r="F300" s="29"/>
      <c r="G300" s="29"/>
      <c r="H300" s="25"/>
    </row>
    <row r="301" spans="1:8" ht="18.75" x14ac:dyDescent="0.25">
      <c r="A301" s="28"/>
      <c r="B301" s="29"/>
      <c r="C301" s="29"/>
      <c r="D301" s="34"/>
      <c r="E301" s="29"/>
      <c r="F301" s="29"/>
      <c r="G301" s="29"/>
      <c r="H301" s="25"/>
    </row>
    <row r="302" spans="1:8" ht="101.25" customHeight="1" x14ac:dyDescent="0.25">
      <c r="A302" s="28"/>
      <c r="B302" s="29"/>
      <c r="C302" s="29"/>
      <c r="D302" s="34"/>
      <c r="E302" s="29"/>
      <c r="F302" s="29"/>
      <c r="G302" s="29"/>
      <c r="H302" s="25"/>
    </row>
    <row r="303" spans="1:8" ht="18.75" x14ac:dyDescent="0.25">
      <c r="A303" s="26"/>
      <c r="B303" s="27"/>
      <c r="C303" s="27"/>
      <c r="D303" s="34"/>
      <c r="E303" s="27"/>
      <c r="F303" s="27"/>
      <c r="G303" s="27"/>
      <c r="H303" s="25"/>
    </row>
    <row r="304" spans="1:8" ht="101.25" customHeight="1" x14ac:dyDescent="0.25">
      <c r="A304" s="28"/>
      <c r="B304" s="31"/>
      <c r="C304" s="31"/>
      <c r="D304" s="34"/>
      <c r="E304" s="31"/>
      <c r="F304" s="31"/>
      <c r="G304" s="31"/>
      <c r="H304" s="25"/>
    </row>
    <row r="305" spans="1:8" ht="18.75" x14ac:dyDescent="0.25">
      <c r="A305" s="28"/>
      <c r="B305" s="32"/>
      <c r="C305" s="32"/>
      <c r="D305" s="34"/>
      <c r="E305" s="32"/>
      <c r="F305" s="32"/>
      <c r="G305" s="32"/>
      <c r="H305" s="25"/>
    </row>
    <row r="306" spans="1:8" ht="18.75" x14ac:dyDescent="0.25">
      <c r="A306" s="28"/>
      <c r="B306" s="29"/>
      <c r="C306" s="29"/>
      <c r="D306" s="34"/>
      <c r="E306" s="29"/>
      <c r="F306" s="29"/>
      <c r="G306" s="29"/>
      <c r="H306" s="25"/>
    </row>
    <row r="307" spans="1:8" ht="18.75" x14ac:dyDescent="0.25">
      <c r="A307" s="28"/>
      <c r="B307" s="29"/>
      <c r="C307" s="29"/>
      <c r="D307" s="34"/>
      <c r="E307" s="29"/>
      <c r="F307" s="29"/>
      <c r="G307" s="29"/>
      <c r="H307" s="25"/>
    </row>
    <row r="308" spans="1:8" ht="18.75" x14ac:dyDescent="0.25">
      <c r="A308" s="28"/>
      <c r="B308" s="31"/>
      <c r="C308" s="31"/>
      <c r="D308" s="34"/>
      <c r="E308" s="31"/>
      <c r="F308" s="31"/>
      <c r="G308" s="31"/>
      <c r="H308" s="25"/>
    </row>
    <row r="309" spans="1:8" ht="18.75" x14ac:dyDescent="0.25">
      <c r="A309" s="28"/>
      <c r="B309" s="29"/>
      <c r="C309" s="29"/>
      <c r="D309" s="34"/>
      <c r="E309" s="29"/>
      <c r="F309" s="29"/>
      <c r="G309" s="29"/>
      <c r="H309" s="25"/>
    </row>
    <row r="310" spans="1:8" ht="18.75" x14ac:dyDescent="0.25">
      <c r="A310" s="28"/>
      <c r="B310" s="29"/>
      <c r="C310" s="29"/>
      <c r="D310" s="34"/>
      <c r="E310" s="29"/>
      <c r="F310" s="29"/>
      <c r="G310" s="29"/>
      <c r="H310" s="25"/>
    </row>
    <row r="311" spans="1:8" ht="18.75" x14ac:dyDescent="0.25">
      <c r="A311" s="28"/>
      <c r="B311" s="29"/>
      <c r="C311" s="29"/>
      <c r="D311" s="34"/>
      <c r="E311" s="29"/>
      <c r="F311" s="29"/>
      <c r="G311" s="29"/>
      <c r="H311" s="25"/>
    </row>
    <row r="312" spans="1:8" ht="18.75" x14ac:dyDescent="0.25">
      <c r="A312" s="28"/>
      <c r="B312" s="29"/>
      <c r="C312" s="29"/>
      <c r="D312" s="34"/>
      <c r="E312" s="29"/>
      <c r="F312" s="29"/>
      <c r="G312" s="29"/>
      <c r="H312" s="25"/>
    </row>
    <row r="313" spans="1:8" ht="18.75" x14ac:dyDescent="0.25">
      <c r="A313" s="28"/>
      <c r="B313" s="29"/>
      <c r="C313" s="29"/>
      <c r="D313" s="34"/>
      <c r="E313" s="29"/>
      <c r="F313" s="29"/>
      <c r="G313" s="29"/>
      <c r="H313" s="25"/>
    </row>
    <row r="314" spans="1:8" ht="18.75" x14ac:dyDescent="0.25">
      <c r="A314" s="28"/>
      <c r="B314" s="31"/>
      <c r="C314" s="31"/>
      <c r="D314" s="34"/>
      <c r="E314" s="31"/>
      <c r="F314" s="31"/>
      <c r="G314" s="31"/>
      <c r="H314" s="25"/>
    </row>
    <row r="315" spans="1:8" ht="18.75" x14ac:dyDescent="0.25">
      <c r="A315" s="28"/>
      <c r="B315" s="29"/>
      <c r="C315" s="29"/>
      <c r="D315" s="34"/>
      <c r="E315" s="29"/>
      <c r="F315" s="29"/>
      <c r="G315" s="29"/>
      <c r="H315" s="25"/>
    </row>
    <row r="316" spans="1:8" ht="18.75" x14ac:dyDescent="0.25">
      <c r="A316" s="28"/>
      <c r="B316" s="29"/>
      <c r="C316" s="29"/>
      <c r="D316" s="34"/>
      <c r="E316" s="29"/>
      <c r="F316" s="29"/>
      <c r="G316" s="29"/>
      <c r="H316" s="25"/>
    </row>
    <row r="317" spans="1:8" ht="18.75" x14ac:dyDescent="0.25">
      <c r="A317" s="28"/>
      <c r="B317" s="29"/>
      <c r="C317" s="29"/>
      <c r="D317" s="12"/>
      <c r="E317" s="29"/>
      <c r="F317" s="29"/>
      <c r="G317" s="29"/>
      <c r="H317" s="25"/>
    </row>
    <row r="318" spans="1:8" ht="18.75" x14ac:dyDescent="0.25">
      <c r="A318" s="26"/>
      <c r="B318" s="27"/>
      <c r="C318" s="27"/>
      <c r="D318" s="34"/>
      <c r="E318" s="27"/>
      <c r="F318" s="27"/>
      <c r="G318" s="27"/>
      <c r="H318" s="25"/>
    </row>
    <row r="319" spans="1:8" ht="18.75" x14ac:dyDescent="0.25">
      <c r="A319" s="28"/>
      <c r="B319" s="29"/>
      <c r="C319" s="29"/>
      <c r="D319" s="34"/>
      <c r="E319" s="29"/>
      <c r="F319" s="29"/>
      <c r="G319" s="29"/>
      <c r="H319" s="25"/>
    </row>
    <row r="320" spans="1:8" ht="18.75" x14ac:dyDescent="0.25">
      <c r="A320" s="28"/>
      <c r="B320" s="29"/>
      <c r="C320" s="29"/>
      <c r="D320" s="34"/>
      <c r="E320" s="29"/>
      <c r="F320" s="29"/>
      <c r="G320" s="29"/>
      <c r="H320" s="25"/>
    </row>
    <row r="321" spans="1:8" ht="18.75" x14ac:dyDescent="0.25">
      <c r="A321" s="28"/>
      <c r="B321" s="29"/>
      <c r="C321" s="29"/>
      <c r="D321" s="34"/>
      <c r="E321" s="29"/>
      <c r="F321" s="29"/>
      <c r="G321" s="29"/>
      <c r="H321" s="25"/>
    </row>
    <row r="322" spans="1:8" ht="18.75" x14ac:dyDescent="0.25">
      <c r="A322" s="28"/>
      <c r="B322" s="29"/>
      <c r="C322" s="29"/>
      <c r="D322" s="34"/>
      <c r="E322" s="29"/>
      <c r="F322" s="29"/>
      <c r="G322" s="29"/>
      <c r="H322" s="25"/>
    </row>
    <row r="323" spans="1:8" ht="18.75" x14ac:dyDescent="0.25">
      <c r="A323" s="28"/>
      <c r="B323" s="29"/>
      <c r="C323" s="29"/>
      <c r="D323" s="34"/>
      <c r="E323" s="29"/>
      <c r="F323" s="29"/>
      <c r="G323" s="29"/>
      <c r="H323" s="25"/>
    </row>
    <row r="324" spans="1:8" ht="18.75" x14ac:dyDescent="0.25">
      <c r="A324" s="26"/>
      <c r="B324" s="29"/>
      <c r="C324" s="29"/>
      <c r="D324" s="34"/>
      <c r="E324" s="29"/>
      <c r="F324" s="29"/>
      <c r="G324" s="29"/>
      <c r="H324" s="25"/>
    </row>
    <row r="325" spans="1:8" ht="18.75" x14ac:dyDescent="0.25">
      <c r="A325" s="28"/>
      <c r="B325" s="31"/>
      <c r="C325" s="31"/>
      <c r="D325" s="34"/>
      <c r="E325" s="31"/>
      <c r="F325" s="31"/>
      <c r="G325" s="31"/>
      <c r="H325" s="25"/>
    </row>
    <row r="326" spans="1:8" ht="18.75" x14ac:dyDescent="0.25">
      <c r="A326" s="28"/>
      <c r="B326" s="29"/>
      <c r="C326" s="29"/>
      <c r="D326" s="34"/>
      <c r="E326" s="29"/>
      <c r="F326" s="29"/>
      <c r="G326" s="29"/>
      <c r="H326" s="25"/>
    </row>
    <row r="327" spans="1:8" ht="18.75" x14ac:dyDescent="0.25">
      <c r="A327" s="26"/>
      <c r="B327" s="30"/>
      <c r="C327" s="30"/>
      <c r="D327" s="34"/>
      <c r="E327" s="30"/>
      <c r="F327" s="30"/>
      <c r="G327" s="30"/>
      <c r="H327" s="25"/>
    </row>
    <row r="328" spans="1:8" ht="18.75" x14ac:dyDescent="0.25">
      <c r="A328" s="28"/>
      <c r="B328" s="29"/>
      <c r="C328" s="29"/>
      <c r="D328" s="34"/>
      <c r="E328" s="29"/>
      <c r="F328" s="29"/>
      <c r="G328" s="29"/>
      <c r="H328" s="25"/>
    </row>
    <row r="329" spans="1:8" ht="18.75" x14ac:dyDescent="0.25">
      <c r="A329" s="28"/>
      <c r="B329" s="29"/>
      <c r="C329" s="29"/>
      <c r="D329" s="34"/>
      <c r="E329" s="29"/>
      <c r="F329" s="29"/>
      <c r="G329" s="29"/>
      <c r="H329" s="25"/>
    </row>
    <row r="330" spans="1:8" ht="18.75" x14ac:dyDescent="0.25">
      <c r="A330" s="28"/>
      <c r="B330" s="29"/>
      <c r="C330" s="29"/>
      <c r="D330" s="34"/>
      <c r="E330" s="29"/>
      <c r="F330" s="29"/>
      <c r="G330" s="29"/>
      <c r="H330" s="25"/>
    </row>
    <row r="331" spans="1:8" ht="18.75" x14ac:dyDescent="0.25">
      <c r="A331" s="26"/>
      <c r="B331" s="27"/>
      <c r="C331" s="27"/>
      <c r="D331" s="34"/>
      <c r="E331" s="27"/>
      <c r="F331" s="27"/>
      <c r="G331" s="27"/>
      <c r="H331" s="25"/>
    </row>
    <row r="332" spans="1:8" ht="18.75" x14ac:dyDescent="0.25">
      <c r="A332" s="28"/>
      <c r="B332" s="27"/>
      <c r="C332" s="27"/>
      <c r="D332" s="34"/>
      <c r="E332" s="27"/>
      <c r="F332" s="27"/>
      <c r="G332" s="27"/>
      <c r="H332" s="25"/>
    </row>
    <row r="333" spans="1:8" ht="18.75" x14ac:dyDescent="0.25">
      <c r="A333" s="26"/>
      <c r="B333" s="27"/>
      <c r="C333" s="27"/>
      <c r="D333" s="34"/>
      <c r="E333" s="27"/>
      <c r="F333" s="27"/>
      <c r="G333" s="27"/>
      <c r="H333" s="25"/>
    </row>
    <row r="334" spans="1:8" ht="18.75" x14ac:dyDescent="0.25">
      <c r="A334" s="28"/>
      <c r="B334" s="27"/>
      <c r="C334" s="27"/>
      <c r="D334" s="34"/>
      <c r="E334" s="27"/>
      <c r="F334" s="27"/>
      <c r="G334" s="27"/>
      <c r="H334" s="25"/>
    </row>
    <row r="335" spans="1:8" ht="18.75" x14ac:dyDescent="0.25">
      <c r="A335" s="26"/>
      <c r="B335" s="27"/>
      <c r="C335" s="27"/>
      <c r="D335" s="34"/>
      <c r="E335" s="27"/>
      <c r="F335" s="27"/>
      <c r="G335" s="27"/>
      <c r="H335" s="25"/>
    </row>
    <row r="336" spans="1:8" ht="18.75" x14ac:dyDescent="0.25">
      <c r="A336" s="28"/>
      <c r="B336" s="29"/>
      <c r="C336" s="29"/>
      <c r="D336" s="34"/>
      <c r="E336" s="29"/>
      <c r="F336" s="29"/>
      <c r="G336" s="29"/>
      <c r="H336" s="25"/>
    </row>
    <row r="337" spans="1:8" ht="18.75" x14ac:dyDescent="0.25">
      <c r="A337" s="28"/>
      <c r="B337" s="29"/>
      <c r="C337" s="29"/>
      <c r="D337" s="34"/>
      <c r="E337" s="29"/>
      <c r="F337" s="29"/>
      <c r="G337" s="29"/>
      <c r="H337" s="25"/>
    </row>
    <row r="338" spans="1:8" ht="18.75" x14ac:dyDescent="0.25">
      <c r="A338" s="28"/>
      <c r="B338" s="29"/>
      <c r="C338" s="29"/>
      <c r="D338" s="34"/>
      <c r="E338" s="29"/>
      <c r="F338" s="29"/>
      <c r="G338" s="29"/>
      <c r="H338" s="25"/>
    </row>
    <row r="339" spans="1:8" ht="18.75" x14ac:dyDescent="0.25">
      <c r="A339" s="28"/>
      <c r="B339" s="29"/>
      <c r="C339" s="29"/>
      <c r="D339" s="34"/>
      <c r="E339" s="29"/>
      <c r="F339" s="29"/>
      <c r="G339" s="29"/>
      <c r="H339" s="25"/>
    </row>
    <row r="340" spans="1:8" ht="18.75" x14ac:dyDescent="0.25">
      <c r="A340" s="26"/>
      <c r="B340" s="30"/>
      <c r="C340" s="30"/>
      <c r="D340" s="34"/>
      <c r="E340" s="30"/>
      <c r="F340" s="30"/>
      <c r="G340" s="30"/>
      <c r="H340" s="25"/>
    </row>
    <row r="341" spans="1:8" ht="18.75" x14ac:dyDescent="0.25">
      <c r="A341" s="28"/>
      <c r="B341" s="29"/>
      <c r="C341" s="29"/>
      <c r="D341" s="34"/>
      <c r="E341" s="29"/>
      <c r="F341" s="29"/>
      <c r="G341" s="29"/>
      <c r="H341" s="25"/>
    </row>
    <row r="342" spans="1:8" ht="18.75" x14ac:dyDescent="0.25">
      <c r="A342" s="28"/>
      <c r="B342" s="33"/>
      <c r="C342" s="33"/>
      <c r="D342" s="34"/>
      <c r="E342" s="33"/>
      <c r="F342" s="33"/>
      <c r="G342" s="33"/>
      <c r="H342" s="25"/>
    </row>
    <row r="343" spans="1:8" ht="18.75" x14ac:dyDescent="0.25">
      <c r="A343" s="28"/>
      <c r="B343" s="33"/>
      <c r="C343" s="33"/>
      <c r="D343" s="34"/>
      <c r="E343" s="33"/>
      <c r="F343" s="33"/>
      <c r="G343" s="33"/>
      <c r="H343" s="25"/>
    </row>
    <row r="344" spans="1:8" ht="18.75" x14ac:dyDescent="0.25">
      <c r="A344" s="28"/>
      <c r="B344" s="33"/>
      <c r="C344" s="33"/>
      <c r="D344" s="34"/>
      <c r="E344" s="33"/>
      <c r="F344" s="33"/>
      <c r="G344" s="33"/>
      <c r="H344" s="25"/>
    </row>
    <row r="345" spans="1:8" ht="18.75" x14ac:dyDescent="0.25">
      <c r="A345" s="28"/>
      <c r="B345" s="33"/>
      <c r="C345" s="33"/>
      <c r="D345" s="34"/>
      <c r="E345" s="33"/>
      <c r="F345" s="33"/>
      <c r="G345" s="33"/>
      <c r="H345" s="25"/>
    </row>
    <row r="346" spans="1:8" ht="18.75" x14ac:dyDescent="0.25">
      <c r="A346" s="28"/>
      <c r="B346" s="33"/>
      <c r="C346" s="33"/>
      <c r="D346" s="34"/>
      <c r="E346" s="33"/>
      <c r="F346" s="33"/>
      <c r="G346" s="33"/>
      <c r="H346" s="25"/>
    </row>
    <row r="347" spans="1:8" ht="18.75" x14ac:dyDescent="0.25">
      <c r="A347" s="28"/>
      <c r="B347" s="33"/>
      <c r="C347" s="33"/>
      <c r="D347" s="34"/>
      <c r="E347" s="33"/>
      <c r="F347" s="33"/>
      <c r="G347" s="33"/>
      <c r="H347" s="25"/>
    </row>
    <row r="348" spans="1:8" ht="18.75" x14ac:dyDescent="0.25">
      <c r="A348" s="28"/>
      <c r="B348" s="33"/>
      <c r="C348" s="33"/>
      <c r="D348" s="34"/>
      <c r="E348" s="33"/>
      <c r="F348" s="33"/>
      <c r="G348" s="33"/>
      <c r="H348" s="25"/>
    </row>
    <row r="349" spans="1:8" ht="18.75" x14ac:dyDescent="0.25">
      <c r="A349" s="28"/>
      <c r="B349" s="33"/>
      <c r="C349" s="33"/>
      <c r="D349" s="34"/>
      <c r="E349" s="33"/>
      <c r="F349" s="33"/>
      <c r="G349" s="33"/>
      <c r="H349" s="25"/>
    </row>
    <row r="350" spans="1:8" ht="18.75" x14ac:dyDescent="0.25">
      <c r="A350" s="28"/>
      <c r="B350" s="29"/>
      <c r="C350" s="29"/>
      <c r="D350" s="34"/>
      <c r="E350" s="29"/>
      <c r="F350" s="29"/>
      <c r="G350" s="29"/>
      <c r="H350" s="25"/>
    </row>
    <row r="351" spans="1:8" ht="18.75" x14ac:dyDescent="0.25">
      <c r="A351" s="28"/>
      <c r="B351" s="29"/>
      <c r="C351" s="29"/>
      <c r="D351" s="34"/>
      <c r="E351" s="29"/>
      <c r="F351" s="29"/>
      <c r="G351" s="29"/>
      <c r="H351" s="25"/>
    </row>
    <row r="352" spans="1:8" ht="18.75" x14ac:dyDescent="0.25">
      <c r="A352" s="28"/>
      <c r="B352" s="29"/>
      <c r="C352" s="29"/>
      <c r="D352" s="34"/>
      <c r="E352" s="29"/>
      <c r="F352" s="29"/>
      <c r="G352" s="29"/>
      <c r="H352" s="25"/>
    </row>
    <row r="353" spans="1:8" ht="18.75" x14ac:dyDescent="0.25">
      <c r="A353" s="26"/>
      <c r="B353" s="30"/>
      <c r="C353" s="30"/>
      <c r="D353" s="34"/>
      <c r="E353" s="30"/>
      <c r="F353" s="30"/>
      <c r="G353" s="30"/>
      <c r="H353" s="25"/>
    </row>
    <row r="354" spans="1:8" ht="18.75" x14ac:dyDescent="0.25">
      <c r="A354" s="28"/>
      <c r="B354" s="31"/>
      <c r="C354" s="31"/>
      <c r="D354" s="34"/>
      <c r="E354" s="31"/>
      <c r="F354" s="31"/>
      <c r="G354" s="31"/>
      <c r="H354" s="25"/>
    </row>
    <row r="355" spans="1:8" ht="18.75" x14ac:dyDescent="0.25">
      <c r="A355" s="28"/>
      <c r="B355" s="31"/>
      <c r="C355" s="31"/>
      <c r="D355" s="34"/>
      <c r="E355" s="31"/>
      <c r="F355" s="31"/>
      <c r="G355" s="31"/>
      <c r="H355" s="25"/>
    </row>
    <row r="356" spans="1:8" ht="18.75" x14ac:dyDescent="0.25">
      <c r="A356" s="28"/>
      <c r="B356" s="31"/>
      <c r="C356" s="31"/>
      <c r="D356" s="34"/>
      <c r="E356" s="31"/>
      <c r="F356" s="31"/>
      <c r="G356" s="31"/>
      <c r="H356" s="25"/>
    </row>
    <row r="357" spans="1:8" ht="18.75" x14ac:dyDescent="0.25">
      <c r="A357" s="28"/>
      <c r="B357" s="31"/>
      <c r="C357" s="31"/>
      <c r="D357" s="34"/>
      <c r="E357" s="31"/>
      <c r="F357" s="31"/>
      <c r="G357" s="31"/>
      <c r="H357" s="25"/>
    </row>
    <row r="358" spans="1:8" ht="18.75" x14ac:dyDescent="0.25">
      <c r="A358" s="28"/>
      <c r="B358" s="31"/>
      <c r="C358" s="31"/>
      <c r="D358" s="34"/>
      <c r="E358" s="31"/>
      <c r="F358" s="31"/>
      <c r="G358" s="31"/>
      <c r="H358" s="25"/>
    </row>
    <row r="359" spans="1:8" ht="18.75" x14ac:dyDescent="0.25">
      <c r="A359" s="28"/>
      <c r="B359" s="31"/>
      <c r="C359" s="31"/>
      <c r="D359" s="34"/>
      <c r="E359" s="31"/>
      <c r="F359" s="31"/>
      <c r="G359" s="31"/>
      <c r="H359" s="25"/>
    </row>
    <row r="360" spans="1:8" ht="18.75" x14ac:dyDescent="0.25">
      <c r="A360" s="28"/>
      <c r="B360" s="29"/>
      <c r="C360" s="29"/>
      <c r="D360" s="34"/>
      <c r="E360" s="29"/>
      <c r="F360" s="29"/>
      <c r="G360" s="29"/>
      <c r="H360" s="25"/>
    </row>
    <row r="361" spans="1:8" ht="18.75" x14ac:dyDescent="0.25">
      <c r="A361" s="28"/>
      <c r="B361" s="29"/>
      <c r="C361" s="29"/>
      <c r="D361" s="34"/>
      <c r="E361" s="29"/>
      <c r="F361" s="29"/>
      <c r="G361" s="29"/>
      <c r="H361" s="25"/>
    </row>
    <row r="362" spans="1:8" ht="18.75" x14ac:dyDescent="0.25">
      <c r="A362" s="28"/>
      <c r="B362" s="29"/>
      <c r="C362" s="29"/>
      <c r="D362" s="34"/>
      <c r="E362" s="29"/>
      <c r="F362" s="29"/>
      <c r="G362" s="29"/>
      <c r="H362" s="25"/>
    </row>
    <row r="363" spans="1:8" ht="18.75" x14ac:dyDescent="0.25">
      <c r="A363" s="28"/>
      <c r="B363" s="29"/>
      <c r="C363" s="29"/>
      <c r="D363" s="34"/>
      <c r="E363" s="29"/>
      <c r="F363" s="29"/>
      <c r="G363" s="29"/>
      <c r="H363" s="25"/>
    </row>
    <row r="364" spans="1:8" ht="18.75" x14ac:dyDescent="0.25">
      <c r="A364" s="28"/>
      <c r="B364" s="29"/>
      <c r="C364" s="29"/>
      <c r="D364" s="34"/>
      <c r="E364" s="29"/>
      <c r="F364" s="29"/>
      <c r="G364" s="29"/>
      <c r="H364" s="25"/>
    </row>
    <row r="365" spans="1:8" ht="18.75" x14ac:dyDescent="0.25">
      <c r="A365" s="26"/>
      <c r="B365" s="27"/>
      <c r="C365" s="27"/>
      <c r="D365" s="34"/>
      <c r="E365" s="27"/>
      <c r="F365" s="27"/>
      <c r="G365" s="27"/>
      <c r="H365" s="25"/>
    </row>
    <row r="366" spans="1:8" ht="18.75" x14ac:dyDescent="0.25">
      <c r="A366" s="28"/>
      <c r="B366" s="29"/>
      <c r="C366" s="29"/>
      <c r="D366" s="34"/>
      <c r="E366" s="29"/>
      <c r="F366" s="29"/>
      <c r="G366" s="29"/>
      <c r="H366" s="25"/>
    </row>
    <row r="367" spans="1:8" ht="18.75" x14ac:dyDescent="0.25">
      <c r="A367" s="28"/>
      <c r="B367" s="29"/>
      <c r="C367" s="29"/>
      <c r="D367" s="34"/>
      <c r="E367" s="29"/>
      <c r="F367" s="29"/>
      <c r="G367" s="29"/>
      <c r="H367" s="25"/>
    </row>
    <row r="368" spans="1:8" ht="18.75" x14ac:dyDescent="0.25">
      <c r="A368" s="28"/>
      <c r="B368" s="29"/>
      <c r="C368" s="29"/>
      <c r="D368" s="34"/>
      <c r="E368" s="29"/>
      <c r="F368" s="29"/>
      <c r="G368" s="29"/>
      <c r="H368" s="25"/>
    </row>
    <row r="369" spans="1:8" ht="18.75" x14ac:dyDescent="0.25">
      <c r="A369" s="28"/>
      <c r="B369" s="29"/>
      <c r="C369" s="29"/>
      <c r="D369" s="34"/>
      <c r="E369" s="29"/>
      <c r="F369" s="29"/>
      <c r="G369" s="29"/>
      <c r="H369" s="25"/>
    </row>
    <row r="370" spans="1:8" ht="18.75" x14ac:dyDescent="0.25">
      <c r="A370" s="28"/>
      <c r="B370" s="29"/>
      <c r="C370" s="29"/>
      <c r="D370" s="34"/>
      <c r="E370" s="29"/>
      <c r="F370" s="29"/>
      <c r="G370" s="29"/>
      <c r="H370" s="25"/>
    </row>
    <row r="371" spans="1:8" ht="18.75" x14ac:dyDescent="0.25">
      <c r="A371" s="28"/>
      <c r="B371" s="29"/>
      <c r="C371" s="29"/>
      <c r="D371" s="34"/>
      <c r="E371" s="29"/>
      <c r="F371" s="29"/>
      <c r="G371" s="29"/>
      <c r="H371" s="25"/>
    </row>
    <row r="372" spans="1:8" ht="18.75" x14ac:dyDescent="0.25">
      <c r="A372" s="28"/>
      <c r="B372" s="29"/>
      <c r="C372" s="29"/>
      <c r="D372" s="34"/>
      <c r="E372" s="29"/>
      <c r="F372" s="29"/>
      <c r="G372" s="29"/>
      <c r="H372" s="25"/>
    </row>
    <row r="373" spans="1:8" ht="18.75" x14ac:dyDescent="0.25">
      <c r="A373" s="28"/>
      <c r="B373" s="29"/>
      <c r="C373" s="29"/>
      <c r="D373" s="34"/>
      <c r="E373" s="29"/>
      <c r="F373" s="29"/>
      <c r="G373" s="29"/>
      <c r="H373" s="25"/>
    </row>
    <row r="374" spans="1:8" ht="18.75" x14ac:dyDescent="0.25">
      <c r="A374" s="28"/>
      <c r="B374" s="29"/>
      <c r="C374" s="29"/>
      <c r="D374" s="34"/>
      <c r="E374" s="29"/>
      <c r="F374" s="29"/>
      <c r="G374" s="29"/>
      <c r="H374" s="25"/>
    </row>
    <row r="375" spans="1:8" ht="18.75" x14ac:dyDescent="0.25">
      <c r="A375" s="26"/>
      <c r="B375" s="27"/>
      <c r="C375" s="27"/>
      <c r="D375" s="34"/>
      <c r="E375" s="27"/>
      <c r="F375" s="27"/>
      <c r="G375" s="27"/>
      <c r="H375" s="25"/>
    </row>
    <row r="376" spans="1:8" ht="18.75" x14ac:dyDescent="0.25">
      <c r="A376" s="28"/>
      <c r="B376" s="31"/>
      <c r="C376" s="31"/>
      <c r="D376" s="34"/>
      <c r="E376" s="31"/>
      <c r="F376" s="31"/>
      <c r="G376" s="31"/>
      <c r="H376" s="25"/>
    </row>
    <row r="377" spans="1:8" ht="18.75" x14ac:dyDescent="0.25">
      <c r="A377" s="28"/>
      <c r="B377" s="29"/>
      <c r="C377" s="29"/>
      <c r="E377" s="29"/>
      <c r="F377" s="29"/>
      <c r="G377" s="29"/>
      <c r="H377" s="25"/>
    </row>
    <row r="378" spans="1:8" ht="18.75" x14ac:dyDescent="0.25">
      <c r="A378" s="28"/>
      <c r="B378" s="31"/>
      <c r="C378" s="31"/>
      <c r="E378" s="31"/>
      <c r="F378" s="31"/>
      <c r="G378" s="31"/>
      <c r="H378" s="25"/>
    </row>
    <row r="379" spans="1:8" ht="18.75" x14ac:dyDescent="0.25">
      <c r="A379" s="28"/>
      <c r="B379" s="29"/>
      <c r="C379" s="29"/>
      <c r="E379" s="29"/>
      <c r="F379" s="29"/>
      <c r="G379" s="29"/>
      <c r="H379" s="25"/>
    </row>
    <row r="380" spans="1:8" ht="18.75" x14ac:dyDescent="0.25">
      <c r="A380" s="28"/>
      <c r="B380" s="29"/>
      <c r="C380" s="29"/>
      <c r="E380" s="29"/>
      <c r="F380" s="29"/>
      <c r="G380" s="29"/>
      <c r="H380" s="25"/>
    </row>
    <row r="381" spans="1:8" ht="18.75" x14ac:dyDescent="0.25">
      <c r="A381" s="28"/>
      <c r="B381" s="29"/>
      <c r="C381" s="29"/>
      <c r="E381" s="29"/>
      <c r="F381" s="29"/>
      <c r="G381" s="29"/>
      <c r="H381" s="25"/>
    </row>
    <row r="382" spans="1:8" ht="18.75" x14ac:dyDescent="0.25">
      <c r="A382" s="28"/>
      <c r="B382" s="29"/>
      <c r="C382" s="29"/>
      <c r="E382" s="29"/>
      <c r="F382" s="29"/>
      <c r="G382" s="29"/>
      <c r="H382" s="25"/>
    </row>
    <row r="383" spans="1:8" ht="18.75" x14ac:dyDescent="0.25">
      <c r="A383" s="28"/>
      <c r="B383" s="29"/>
      <c r="C383" s="29"/>
      <c r="E383" s="29"/>
      <c r="F383" s="29"/>
      <c r="G383" s="29"/>
      <c r="H383" s="25"/>
    </row>
    <row r="384" spans="1:8" ht="18.75" x14ac:dyDescent="0.25">
      <c r="A384" s="28"/>
      <c r="B384" s="29"/>
      <c r="C384" s="29"/>
      <c r="E384" s="29"/>
      <c r="F384" s="29"/>
      <c r="G384" s="29"/>
      <c r="H384" s="25"/>
    </row>
    <row r="385" spans="1:8" ht="18.75" x14ac:dyDescent="0.25">
      <c r="A385" s="28"/>
      <c r="B385" s="29"/>
      <c r="C385" s="29"/>
      <c r="E385" s="29"/>
      <c r="F385" s="29"/>
      <c r="G385" s="29"/>
      <c r="H385" s="25"/>
    </row>
    <row r="386" spans="1:8" ht="18.75" x14ac:dyDescent="0.25">
      <c r="A386" s="28"/>
      <c r="B386" s="29"/>
      <c r="C386" s="29"/>
      <c r="E386" s="29"/>
      <c r="F386" s="29"/>
      <c r="G386" s="29"/>
      <c r="H386" s="25"/>
    </row>
    <row r="387" spans="1:8" ht="18.75" x14ac:dyDescent="0.25">
      <c r="A387" s="26"/>
      <c r="B387" s="29"/>
      <c r="C387" s="29"/>
      <c r="E387" s="29"/>
      <c r="F387" s="29"/>
      <c r="G387" s="29"/>
      <c r="H387" s="25"/>
    </row>
    <row r="388" spans="1:8" ht="18.75" x14ac:dyDescent="0.25">
      <c r="A388" s="28"/>
      <c r="B388" s="31"/>
      <c r="C388" s="31"/>
      <c r="E388" s="31"/>
      <c r="F388" s="31"/>
      <c r="G388" s="31"/>
      <c r="H388" s="25"/>
    </row>
    <row r="389" spans="1:8" ht="18.75" x14ac:dyDescent="0.25">
      <c r="A389" s="28"/>
      <c r="B389" s="29"/>
      <c r="C389" s="29"/>
      <c r="E389" s="29"/>
      <c r="F389" s="29"/>
      <c r="G389" s="29"/>
      <c r="H389" s="25"/>
    </row>
    <row r="390" spans="1:8" ht="18.75" x14ac:dyDescent="0.25">
      <c r="A390" s="28"/>
      <c r="B390" s="29"/>
      <c r="C390" s="29"/>
      <c r="E390" s="29"/>
      <c r="F390" s="29"/>
      <c r="G390" s="29"/>
      <c r="H390" s="25"/>
    </row>
    <row r="391" spans="1:8" ht="18.75" x14ac:dyDescent="0.25">
      <c r="A391" s="26"/>
      <c r="B391" s="30"/>
      <c r="C391" s="30"/>
      <c r="E391" s="30"/>
      <c r="F391" s="30"/>
      <c r="G391" s="30"/>
      <c r="H391" s="25"/>
    </row>
    <row r="392" spans="1:8" ht="18.75" x14ac:dyDescent="0.25">
      <c r="A392" s="28"/>
      <c r="B392" s="31"/>
      <c r="C392" s="31"/>
      <c r="E392" s="31"/>
      <c r="F392" s="31"/>
      <c r="G392" s="31"/>
      <c r="H392" s="25"/>
    </row>
    <row r="393" spans="1:8" ht="18.75" x14ac:dyDescent="0.25">
      <c r="A393" s="28"/>
      <c r="B393" s="29"/>
      <c r="C393" s="29"/>
      <c r="E393" s="29"/>
      <c r="F393" s="29"/>
      <c r="G393" s="29"/>
      <c r="H393" s="25"/>
    </row>
    <row r="394" spans="1:8" ht="18.75" x14ac:dyDescent="0.25">
      <c r="A394" s="28"/>
      <c r="B394" s="29"/>
      <c r="C394" s="29"/>
      <c r="E394" s="29"/>
      <c r="F394" s="29"/>
      <c r="G394" s="29"/>
      <c r="H394" s="25"/>
    </row>
    <row r="395" spans="1:8" ht="18.75" x14ac:dyDescent="0.25">
      <c r="A395" s="26"/>
      <c r="B395" s="27"/>
      <c r="C395" s="27"/>
      <c r="E395" s="27"/>
      <c r="F395" s="27"/>
      <c r="G395" s="27"/>
      <c r="H395" s="25"/>
    </row>
    <row r="396" spans="1:8" ht="18.75" x14ac:dyDescent="0.25">
      <c r="A396" s="26"/>
      <c r="B396" s="27"/>
      <c r="C396" s="27"/>
      <c r="E396" s="27"/>
      <c r="F396" s="27"/>
      <c r="G396" s="27"/>
      <c r="H396" s="25"/>
    </row>
    <row r="397" spans="1:8" ht="18.75" x14ac:dyDescent="0.25">
      <c r="A397" s="28"/>
      <c r="B397" s="29"/>
      <c r="C397" s="29"/>
      <c r="E397" s="29"/>
      <c r="F397" s="29"/>
      <c r="G397" s="29"/>
      <c r="H397" s="25"/>
    </row>
    <row r="398" spans="1:8" ht="18.75" x14ac:dyDescent="0.25">
      <c r="A398" s="26"/>
      <c r="B398" s="29"/>
      <c r="C398" s="29"/>
      <c r="E398" s="29"/>
      <c r="F398" s="29"/>
      <c r="G398" s="29"/>
      <c r="H398" s="25"/>
    </row>
    <row r="399" spans="1:8" ht="18.75" x14ac:dyDescent="0.25">
      <c r="A399" s="28"/>
      <c r="B399" s="29"/>
      <c r="C399" s="29"/>
      <c r="E399" s="29"/>
      <c r="F399" s="29"/>
      <c r="G399" s="29"/>
      <c r="H399" s="25"/>
    </row>
    <row r="400" spans="1:8" ht="18.75" x14ac:dyDescent="0.25">
      <c r="A400" s="26"/>
      <c r="B400" s="29"/>
      <c r="C400" s="29"/>
      <c r="E400" s="29"/>
      <c r="F400" s="29"/>
      <c r="G400" s="29"/>
      <c r="H400" s="25"/>
    </row>
    <row r="401" spans="1:8" ht="18.75" x14ac:dyDescent="0.25">
      <c r="A401" s="28"/>
      <c r="B401" s="29"/>
      <c r="C401" s="29"/>
      <c r="E401" s="29"/>
      <c r="F401" s="29"/>
      <c r="G401" s="29"/>
      <c r="H401" s="25"/>
    </row>
    <row r="402" spans="1:8" ht="18.75" x14ac:dyDescent="0.25">
      <c r="A402" s="28"/>
      <c r="B402" s="31"/>
      <c r="C402" s="31"/>
      <c r="E402" s="31"/>
      <c r="F402" s="31"/>
      <c r="G402" s="31"/>
      <c r="H402" s="25"/>
    </row>
    <row r="403" spans="1:8" ht="18.75" x14ac:dyDescent="0.25">
      <c r="A403" s="28"/>
      <c r="B403" s="31"/>
      <c r="C403" s="31"/>
      <c r="E403" s="31"/>
      <c r="F403" s="31"/>
      <c r="G403" s="31"/>
      <c r="H403" s="25"/>
    </row>
    <row r="404" spans="1:8" ht="18.75" x14ac:dyDescent="0.25">
      <c r="A404" s="28"/>
      <c r="B404" s="31"/>
      <c r="C404" s="31"/>
      <c r="E404" s="31"/>
      <c r="F404" s="31"/>
      <c r="G404" s="31"/>
      <c r="H404" s="25"/>
    </row>
    <row r="405" spans="1:8" ht="18.75" x14ac:dyDescent="0.25">
      <c r="A405" s="26"/>
      <c r="B405" s="27"/>
      <c r="C405" s="27"/>
      <c r="E405" s="27"/>
      <c r="F405" s="27"/>
      <c r="G405" s="27"/>
      <c r="H405" s="25"/>
    </row>
    <row r="406" spans="1:8" ht="18.75" x14ac:dyDescent="0.25">
      <c r="A406" s="28"/>
      <c r="B406" s="29"/>
      <c r="C406" s="29"/>
      <c r="E406" s="29"/>
      <c r="F406" s="29"/>
      <c r="G406" s="29"/>
      <c r="H406" s="25"/>
    </row>
    <row r="407" spans="1:8" ht="18.75" x14ac:dyDescent="0.25">
      <c r="A407" s="28"/>
      <c r="B407" s="29"/>
      <c r="C407" s="29"/>
      <c r="E407" s="29"/>
      <c r="F407" s="29"/>
      <c r="G407" s="29"/>
      <c r="H407" s="25"/>
    </row>
    <row r="408" spans="1:8" ht="18.75" x14ac:dyDescent="0.25">
      <c r="A408" s="28"/>
      <c r="B408" s="31"/>
      <c r="C408" s="31"/>
      <c r="E408" s="31"/>
      <c r="F408" s="31"/>
      <c r="G408" s="31"/>
      <c r="H408" s="25"/>
    </row>
    <row r="409" spans="1:8" ht="18.75" x14ac:dyDescent="0.25">
      <c r="A409" s="28"/>
      <c r="B409" s="29"/>
      <c r="C409" s="29"/>
      <c r="E409" s="29"/>
      <c r="F409" s="29"/>
      <c r="G409" s="29"/>
      <c r="H409" s="25"/>
    </row>
    <row r="410" spans="1:8" ht="18.75" x14ac:dyDescent="0.25">
      <c r="A410" s="28"/>
      <c r="B410" s="29"/>
      <c r="C410" s="29"/>
      <c r="E410" s="29"/>
      <c r="F410" s="29"/>
      <c r="G410" s="29"/>
      <c r="H410" s="25"/>
    </row>
    <row r="411" spans="1:8" ht="18.75" x14ac:dyDescent="0.25">
      <c r="A411" s="28"/>
      <c r="B411" s="31"/>
      <c r="C411" s="31"/>
      <c r="E411" s="31"/>
      <c r="F411" s="31"/>
      <c r="G411" s="31"/>
      <c r="H411" s="25"/>
    </row>
    <row r="412" spans="1:8" ht="18.75" x14ac:dyDescent="0.25">
      <c r="A412" s="26"/>
      <c r="B412" s="30"/>
      <c r="C412" s="30"/>
      <c r="E412" s="30"/>
      <c r="F412" s="30"/>
      <c r="G412" s="30"/>
      <c r="H412" s="25"/>
    </row>
    <row r="413" spans="1:8" ht="18.75" x14ac:dyDescent="0.25">
      <c r="A413" s="28"/>
      <c r="B413" s="31"/>
      <c r="C413" s="31"/>
      <c r="E413" s="31"/>
      <c r="F413" s="31"/>
      <c r="G413" s="31"/>
      <c r="H413" s="25"/>
    </row>
    <row r="414" spans="1:8" ht="18.75" x14ac:dyDescent="0.25">
      <c r="A414" s="26"/>
      <c r="B414" s="31"/>
      <c r="C414" s="31"/>
      <c r="E414" s="31"/>
      <c r="F414" s="31"/>
      <c r="G414" s="31"/>
      <c r="H414" s="25"/>
    </row>
    <row r="415" spans="1:8" ht="18.75" x14ac:dyDescent="0.25">
      <c r="A415" s="28"/>
      <c r="B415" s="31"/>
      <c r="C415" s="31"/>
      <c r="E415" s="31"/>
      <c r="F415" s="31"/>
      <c r="G415" s="31"/>
      <c r="H415" s="25"/>
    </row>
    <row r="416" spans="1:8" ht="18.75" x14ac:dyDescent="0.25">
      <c r="A416" s="28"/>
      <c r="B416" s="35"/>
      <c r="C416" s="35"/>
      <c r="E416" s="35"/>
      <c r="F416" s="35"/>
      <c r="G416" s="35"/>
      <c r="H416" s="25"/>
    </row>
    <row r="417" spans="1:8" ht="18.75" x14ac:dyDescent="0.25">
      <c r="A417" s="28"/>
      <c r="B417" s="36"/>
      <c r="C417" s="36"/>
      <c r="E417" s="36"/>
      <c r="F417" s="36"/>
      <c r="G417" s="36"/>
      <c r="H417" s="25"/>
    </row>
    <row r="418" spans="1:8" ht="18.75" x14ac:dyDescent="0.25">
      <c r="A418" s="28"/>
      <c r="B418" s="35"/>
      <c r="C418" s="35"/>
      <c r="E418" s="35"/>
      <c r="F418" s="35"/>
      <c r="G418" s="35"/>
      <c r="H418" s="25"/>
    </row>
    <row r="419" spans="1:8" ht="18.75" x14ac:dyDescent="0.25">
      <c r="A419" s="28"/>
      <c r="B419" s="36"/>
      <c r="C419" s="36"/>
      <c r="E419" s="36"/>
      <c r="F419" s="36"/>
      <c r="G419" s="36"/>
      <c r="H419" s="25"/>
    </row>
    <row r="420" spans="1:8" ht="18.75" x14ac:dyDescent="0.25">
      <c r="A420" s="26"/>
      <c r="B420" s="29"/>
      <c r="C420" s="29"/>
      <c r="E420" s="29"/>
      <c r="F420" s="29"/>
      <c r="G420" s="29"/>
      <c r="H420" s="25"/>
    </row>
    <row r="421" spans="1:8" ht="18.75" x14ac:dyDescent="0.25">
      <c r="A421" s="28"/>
      <c r="B421" s="29"/>
      <c r="C421" s="29"/>
      <c r="E421" s="29"/>
      <c r="F421" s="29"/>
      <c r="G421" s="29"/>
      <c r="H421" s="25"/>
    </row>
    <row r="422" spans="1:8" ht="18.75" x14ac:dyDescent="0.25">
      <c r="A422" s="28"/>
      <c r="B422" s="36"/>
      <c r="C422" s="36"/>
      <c r="E422" s="36"/>
      <c r="F422" s="36"/>
      <c r="G422" s="36"/>
      <c r="H422" s="25"/>
    </row>
    <row r="423" spans="1:8" ht="18.75" x14ac:dyDescent="0.25">
      <c r="A423" s="26"/>
      <c r="B423" s="31"/>
      <c r="C423" s="31"/>
      <c r="E423" s="31"/>
      <c r="F423" s="31"/>
      <c r="G423" s="31"/>
      <c r="H423" s="25"/>
    </row>
    <row r="424" spans="1:8" ht="18.75" x14ac:dyDescent="0.25">
      <c r="A424" s="28"/>
      <c r="B424" s="31"/>
      <c r="C424" s="31"/>
      <c r="E424" s="31"/>
      <c r="F424" s="31"/>
      <c r="G424" s="31"/>
      <c r="H424" s="25"/>
    </row>
    <row r="425" spans="1:8" ht="18.75" x14ac:dyDescent="0.25">
      <c r="A425" s="26"/>
      <c r="B425" s="29"/>
      <c r="C425" s="29"/>
      <c r="E425" s="29"/>
      <c r="F425" s="29"/>
      <c r="G425" s="29"/>
      <c r="H425" s="25"/>
    </row>
    <row r="426" spans="1:8" ht="18.75" x14ac:dyDescent="0.25">
      <c r="A426" s="28"/>
      <c r="B426" s="37"/>
      <c r="C426" s="37"/>
      <c r="E426" s="37"/>
      <c r="F426" s="37"/>
      <c r="G426" s="37"/>
      <c r="H426" s="25"/>
    </row>
    <row r="427" spans="1:8" ht="18.75" x14ac:dyDescent="0.25">
      <c r="A427" s="28"/>
      <c r="B427" s="29"/>
      <c r="C427" s="29"/>
      <c r="E427" s="29"/>
      <c r="F427" s="29"/>
      <c r="G427" s="29"/>
      <c r="H427" s="25"/>
    </row>
    <row r="428" spans="1:8" ht="18.75" x14ac:dyDescent="0.25">
      <c r="A428" s="26"/>
      <c r="B428" s="31"/>
      <c r="C428" s="31"/>
      <c r="E428" s="31"/>
      <c r="F428" s="31"/>
      <c r="G428" s="31"/>
      <c r="H428" s="25"/>
    </row>
    <row r="429" spans="1:8" ht="18.75" x14ac:dyDescent="0.25">
      <c r="A429" s="28"/>
      <c r="B429" s="29"/>
      <c r="C429" s="29"/>
      <c r="E429" s="29"/>
      <c r="F429" s="29"/>
      <c r="G429" s="29"/>
      <c r="H429" s="25"/>
    </row>
    <row r="430" spans="1:8" ht="18.75" x14ac:dyDescent="0.25">
      <c r="A430" s="26"/>
      <c r="B430" s="29"/>
      <c r="C430" s="29"/>
      <c r="E430" s="29"/>
      <c r="F430" s="29"/>
      <c r="G430" s="29"/>
      <c r="H430" s="25"/>
    </row>
    <row r="431" spans="1:8" ht="18.75" x14ac:dyDescent="0.25">
      <c r="A431" s="28"/>
      <c r="B431" s="29"/>
      <c r="C431" s="29"/>
      <c r="E431" s="29"/>
      <c r="F431" s="29"/>
      <c r="G431" s="29"/>
      <c r="H431" s="25"/>
    </row>
    <row r="432" spans="1:8" ht="18.75" x14ac:dyDescent="0.25">
      <c r="A432" s="26"/>
      <c r="B432" s="31"/>
      <c r="C432" s="31"/>
      <c r="E432" s="31"/>
      <c r="F432" s="31"/>
      <c r="G432" s="31"/>
      <c r="H432" s="25"/>
    </row>
    <row r="433" spans="1:8" ht="18.75" x14ac:dyDescent="0.25">
      <c r="A433" s="28"/>
      <c r="B433" s="29"/>
      <c r="C433" s="29"/>
      <c r="E433" s="29"/>
      <c r="F433" s="29"/>
      <c r="G433" s="29"/>
      <c r="H433" s="25"/>
    </row>
    <row r="434" spans="1:8" ht="18.75" x14ac:dyDescent="0.25">
      <c r="A434" s="26"/>
      <c r="B434" s="29"/>
      <c r="C434" s="29"/>
      <c r="E434" s="29"/>
      <c r="F434" s="29"/>
      <c r="G434" s="29"/>
      <c r="H434" s="25"/>
    </row>
    <row r="435" spans="1:8" ht="18.75" x14ac:dyDescent="0.25">
      <c r="A435" s="28"/>
      <c r="B435" s="29"/>
      <c r="C435" s="29"/>
      <c r="E435" s="29"/>
      <c r="F435" s="29"/>
      <c r="G435" s="29"/>
      <c r="H435" s="25"/>
    </row>
    <row r="436" spans="1:8" ht="18.75" x14ac:dyDescent="0.25">
      <c r="A436" s="28"/>
      <c r="B436" s="38"/>
      <c r="C436" s="38"/>
      <c r="E436" s="38"/>
      <c r="F436" s="38"/>
      <c r="G436" s="38"/>
      <c r="H436" s="25"/>
    </row>
    <row r="437" spans="1:8" ht="18.75" x14ac:dyDescent="0.25">
      <c r="A437" s="28"/>
      <c r="B437" s="29"/>
      <c r="C437" s="29"/>
      <c r="E437" s="29"/>
      <c r="F437" s="29"/>
      <c r="G437" s="29"/>
      <c r="H437" s="25"/>
    </row>
    <row r="438" spans="1:8" ht="18.75" x14ac:dyDescent="0.25">
      <c r="A438" s="28"/>
      <c r="B438" s="38"/>
      <c r="C438" s="38"/>
      <c r="E438" s="38"/>
      <c r="F438" s="38"/>
      <c r="G438" s="38"/>
      <c r="H438" s="25"/>
    </row>
    <row r="439" spans="1:8" ht="18.75" x14ac:dyDescent="0.25">
      <c r="A439" s="28"/>
      <c r="B439" s="29"/>
      <c r="C439" s="29"/>
      <c r="E439" s="29"/>
      <c r="F439" s="29"/>
      <c r="G439" s="29"/>
      <c r="H439" s="25"/>
    </row>
    <row r="440" spans="1:8" ht="18.75" x14ac:dyDescent="0.25">
      <c r="A440" s="28"/>
      <c r="B440" s="38"/>
      <c r="C440" s="38"/>
      <c r="E440" s="38"/>
      <c r="F440" s="38"/>
      <c r="G440" s="38"/>
      <c r="H440" s="25"/>
    </row>
    <row r="441" spans="1:8" ht="18.75" x14ac:dyDescent="0.25">
      <c r="A441" s="28"/>
      <c r="B441" s="31"/>
      <c r="C441" s="31"/>
      <c r="E441" s="31"/>
      <c r="F441" s="31"/>
      <c r="G441" s="31"/>
      <c r="H441" s="25"/>
    </row>
    <row r="442" spans="1:8" ht="18.75" x14ac:dyDescent="0.25">
      <c r="A442" s="28"/>
      <c r="B442" s="39"/>
      <c r="C442" s="39"/>
      <c r="E442" s="39"/>
      <c r="F442" s="39"/>
      <c r="G442" s="39"/>
      <c r="H442" s="25"/>
    </row>
    <row r="443" spans="1:8" ht="18.75" x14ac:dyDescent="0.25">
      <c r="A443" s="28"/>
      <c r="B443" s="29"/>
      <c r="C443" s="29"/>
      <c r="E443" s="29"/>
      <c r="F443" s="29"/>
      <c r="G443" s="29"/>
      <c r="H443" s="25"/>
    </row>
    <row r="444" spans="1:8" ht="18.75" x14ac:dyDescent="0.25">
      <c r="A444" s="28"/>
      <c r="B444" s="39"/>
      <c r="C444" s="39"/>
      <c r="E444" s="39"/>
      <c r="F444" s="39"/>
      <c r="G444" s="39"/>
      <c r="H444" s="25"/>
    </row>
    <row r="445" spans="1:8" ht="18.75" x14ac:dyDescent="0.25">
      <c r="A445" s="28"/>
      <c r="B445" s="39"/>
      <c r="C445" s="39"/>
      <c r="E445" s="39"/>
      <c r="F445" s="39"/>
      <c r="G445" s="39"/>
      <c r="H445" s="25"/>
    </row>
    <row r="446" spans="1:8" ht="18.75" x14ac:dyDescent="0.25">
      <c r="A446" s="28"/>
      <c r="B446" s="39"/>
      <c r="C446" s="39"/>
      <c r="E446" s="39"/>
      <c r="F446" s="39"/>
      <c r="G446" s="39"/>
      <c r="H446" s="25"/>
    </row>
    <row r="447" spans="1:8" ht="18.75" x14ac:dyDescent="0.25">
      <c r="A447" s="28"/>
      <c r="B447" s="29"/>
      <c r="C447" s="29"/>
      <c r="E447" s="29"/>
      <c r="F447" s="29"/>
      <c r="G447" s="29"/>
      <c r="H447" s="25"/>
    </row>
    <row r="448" spans="1:8" ht="18.75" x14ac:dyDescent="0.25">
      <c r="A448" s="28"/>
      <c r="B448" s="40"/>
      <c r="C448" s="40"/>
      <c r="E448" s="40"/>
      <c r="F448" s="40"/>
      <c r="G448" s="40"/>
      <c r="H448" s="25"/>
    </row>
    <row r="449" spans="1:8" ht="18.75" x14ac:dyDescent="0.25">
      <c r="A449" s="28"/>
      <c r="B449" s="29"/>
      <c r="C449" s="29"/>
      <c r="E449" s="29"/>
      <c r="F449" s="29"/>
      <c r="G449" s="29"/>
      <c r="H449" s="25"/>
    </row>
    <row r="450" spans="1:8" ht="18.75" x14ac:dyDescent="0.25">
      <c r="A450" s="28"/>
      <c r="B450" s="39"/>
      <c r="C450" s="39"/>
      <c r="E450" s="39"/>
      <c r="F450" s="39"/>
      <c r="G450" s="39"/>
      <c r="H450" s="25"/>
    </row>
    <row r="451" spans="1:8" ht="18.75" x14ac:dyDescent="0.25">
      <c r="A451" s="28"/>
      <c r="B451" s="29"/>
      <c r="C451" s="29"/>
      <c r="E451" s="29"/>
      <c r="F451" s="29"/>
      <c r="G451" s="29"/>
      <c r="H451" s="25"/>
    </row>
    <row r="452" spans="1:8" ht="18.75" x14ac:dyDescent="0.25">
      <c r="A452" s="28"/>
      <c r="B452" s="29"/>
      <c r="C452" s="29"/>
      <c r="E452" s="29"/>
      <c r="F452" s="29"/>
      <c r="G452" s="29"/>
      <c r="H452" s="25"/>
    </row>
    <row r="453" spans="1:8" ht="18.75" x14ac:dyDescent="0.25">
      <c r="A453" s="26"/>
      <c r="B453" s="27"/>
      <c r="C453" s="27"/>
      <c r="E453" s="27"/>
      <c r="F453" s="27"/>
      <c r="G453" s="27"/>
      <c r="H453" s="25"/>
    </row>
    <row r="454" spans="1:8" ht="18.75" x14ac:dyDescent="0.25">
      <c r="A454" s="28"/>
      <c r="B454" s="29"/>
      <c r="C454" s="29"/>
      <c r="E454" s="29"/>
      <c r="F454" s="29"/>
      <c r="G454" s="29"/>
      <c r="H454" s="25"/>
    </row>
    <row r="455" spans="1:8" ht="18.75" x14ac:dyDescent="0.25">
      <c r="A455" s="28"/>
      <c r="B455" s="29"/>
      <c r="C455" s="29"/>
      <c r="E455" s="29"/>
      <c r="F455" s="29"/>
      <c r="G455" s="29"/>
      <c r="H455" s="25"/>
    </row>
    <row r="456" spans="1:8" ht="18.75" x14ac:dyDescent="0.25">
      <c r="A456" s="28"/>
      <c r="B456" s="29"/>
      <c r="C456" s="29"/>
      <c r="E456" s="29"/>
      <c r="F456" s="29"/>
      <c r="G456" s="29"/>
      <c r="H456" s="25"/>
    </row>
    <row r="457" spans="1:8" ht="18.75" x14ac:dyDescent="0.25">
      <c r="A457" s="28"/>
      <c r="B457" s="36"/>
      <c r="C457" s="36"/>
      <c r="E457" s="36"/>
      <c r="F457" s="36"/>
      <c r="G457" s="36"/>
      <c r="H457" s="25"/>
    </row>
    <row r="458" spans="1:8" ht="18.75" x14ac:dyDescent="0.25">
      <c r="A458" s="28"/>
      <c r="B458" s="36"/>
      <c r="C458" s="36"/>
      <c r="E458" s="36"/>
      <c r="F458" s="36"/>
      <c r="G458" s="36"/>
      <c r="H458" s="25"/>
    </row>
    <row r="459" spans="1:8" ht="18.75" x14ac:dyDescent="0.25">
      <c r="A459" s="28"/>
      <c r="B459" s="29"/>
      <c r="C459" s="29"/>
      <c r="E459" s="29"/>
      <c r="F459" s="29"/>
      <c r="G459" s="29"/>
      <c r="H459" s="25"/>
    </row>
    <row r="460" spans="1:8" ht="18.75" x14ac:dyDescent="0.25">
      <c r="A460" s="28"/>
      <c r="B460" s="41"/>
      <c r="C460" s="41"/>
      <c r="E460" s="41"/>
      <c r="F460" s="41"/>
      <c r="G460" s="41"/>
      <c r="H460" s="25"/>
    </row>
    <row r="461" spans="1:8" ht="18.75" x14ac:dyDescent="0.25">
      <c r="A461" s="28"/>
      <c r="B461" s="29"/>
      <c r="C461" s="29"/>
      <c r="E461" s="29"/>
      <c r="F461" s="29"/>
      <c r="G461" s="29"/>
      <c r="H461" s="25"/>
    </row>
    <row r="462" spans="1:8" ht="18.75" x14ac:dyDescent="0.25">
      <c r="A462" s="28"/>
      <c r="B462" s="29"/>
      <c r="C462" s="29"/>
      <c r="E462" s="29"/>
      <c r="F462" s="29"/>
      <c r="G462" s="29"/>
      <c r="H462" s="25"/>
    </row>
    <row r="463" spans="1:8" ht="18.75" x14ac:dyDescent="0.25">
      <c r="A463" s="28"/>
      <c r="B463" s="29"/>
      <c r="C463" s="29"/>
      <c r="E463" s="29"/>
      <c r="F463" s="29"/>
      <c r="G463" s="29"/>
      <c r="H463" s="25"/>
    </row>
    <row r="464" spans="1:8" ht="18.75" x14ac:dyDescent="0.25">
      <c r="A464" s="26"/>
      <c r="B464" s="29"/>
      <c r="C464" s="29"/>
      <c r="E464" s="29"/>
      <c r="F464" s="29"/>
      <c r="G464" s="29"/>
      <c r="H464" s="25"/>
    </row>
    <row r="465" spans="1:8" ht="18.75" x14ac:dyDescent="0.25">
      <c r="A465" s="28"/>
      <c r="B465" s="29"/>
      <c r="C465" s="29"/>
      <c r="E465" s="29"/>
      <c r="F465" s="29"/>
      <c r="G465" s="29"/>
      <c r="H465" s="25"/>
    </row>
    <row r="466" spans="1:8" ht="18.75" x14ac:dyDescent="0.25">
      <c r="A466" s="26"/>
      <c r="B466" s="29"/>
      <c r="C466" s="29"/>
      <c r="E466" s="29"/>
      <c r="F466" s="29"/>
      <c r="G466" s="29"/>
      <c r="H466" s="25"/>
    </row>
    <row r="467" spans="1:8" ht="18.75" x14ac:dyDescent="0.25">
      <c r="A467" s="28"/>
      <c r="B467" s="29"/>
      <c r="C467" s="29"/>
      <c r="E467" s="29"/>
      <c r="F467" s="29"/>
      <c r="G467" s="29"/>
      <c r="H467" s="25"/>
    </row>
    <row r="468" spans="1:8" ht="18.75" x14ac:dyDescent="0.25">
      <c r="A468" s="28"/>
      <c r="B468" s="29"/>
      <c r="C468" s="29"/>
      <c r="E468" s="29"/>
      <c r="F468" s="29"/>
      <c r="G468" s="29"/>
      <c r="H468" s="25"/>
    </row>
    <row r="469" spans="1:8" ht="18.75" x14ac:dyDescent="0.25">
      <c r="A469" s="28"/>
      <c r="B469" s="29"/>
      <c r="C469" s="29"/>
      <c r="E469" s="29"/>
      <c r="F469" s="29"/>
      <c r="G469" s="29"/>
      <c r="H469" s="25"/>
    </row>
    <row r="470" spans="1:8" ht="18.75" x14ac:dyDescent="0.25">
      <c r="A470" s="28"/>
      <c r="B470" s="29"/>
      <c r="C470" s="29"/>
      <c r="E470" s="29"/>
      <c r="F470" s="29"/>
      <c r="G470" s="29"/>
      <c r="H470" s="25"/>
    </row>
    <row r="471" spans="1:8" ht="18.75" x14ac:dyDescent="0.25">
      <c r="A471" s="26"/>
      <c r="B471" s="29"/>
      <c r="C471" s="29"/>
      <c r="E471" s="29"/>
      <c r="F471" s="29"/>
      <c r="G471" s="29"/>
      <c r="H471" s="25"/>
    </row>
    <row r="472" spans="1:8" ht="18.75" x14ac:dyDescent="0.25">
      <c r="A472" s="28"/>
      <c r="B472" s="29"/>
      <c r="C472" s="29"/>
      <c r="E472" s="29"/>
      <c r="F472" s="29"/>
      <c r="G472" s="29"/>
      <c r="H472" s="25"/>
    </row>
    <row r="473" spans="1:8" ht="18.75" x14ac:dyDescent="0.25">
      <c r="A473" s="26"/>
      <c r="B473" s="29"/>
      <c r="C473" s="29"/>
      <c r="E473" s="29"/>
      <c r="F473" s="29"/>
      <c r="G473" s="29"/>
      <c r="H473" s="25"/>
    </row>
    <row r="474" spans="1:8" ht="18.75" x14ac:dyDescent="0.25">
      <c r="A474" s="28"/>
      <c r="B474" s="29"/>
      <c r="C474" s="29"/>
      <c r="E474" s="29"/>
      <c r="F474" s="29"/>
      <c r="G474" s="29"/>
      <c r="H474" s="25"/>
    </row>
    <row r="475" spans="1:8" ht="18.75" x14ac:dyDescent="0.25">
      <c r="A475" s="26"/>
      <c r="B475" s="29"/>
      <c r="C475" s="29"/>
      <c r="E475" s="29"/>
      <c r="F475" s="29"/>
      <c r="G475" s="29"/>
      <c r="H475" s="25"/>
    </row>
    <row r="476" spans="1:8" ht="18.75" x14ac:dyDescent="0.25">
      <c r="A476" s="28"/>
      <c r="B476" s="29"/>
      <c r="C476" s="29"/>
      <c r="E476" s="29"/>
      <c r="F476" s="29"/>
      <c r="G476" s="29"/>
      <c r="H476" s="25"/>
    </row>
    <row r="477" spans="1:8" ht="18.75" x14ac:dyDescent="0.25">
      <c r="A477" s="26"/>
      <c r="B477" s="29"/>
      <c r="C477" s="29"/>
      <c r="E477" s="29"/>
      <c r="F477" s="29"/>
      <c r="G477" s="29"/>
      <c r="H477" s="25"/>
    </row>
    <row r="478" spans="1:8" ht="18.75" x14ac:dyDescent="0.25">
      <c r="A478" s="28"/>
      <c r="B478" s="29"/>
      <c r="C478" s="29"/>
      <c r="E478" s="29"/>
      <c r="F478" s="29"/>
      <c r="G478" s="29"/>
      <c r="H478" s="25"/>
    </row>
    <row r="479" spans="1:8" ht="18.75" x14ac:dyDescent="0.25">
      <c r="A479" s="26"/>
      <c r="B479" s="29"/>
      <c r="C479" s="29"/>
      <c r="E479" s="29"/>
      <c r="F479" s="29"/>
      <c r="G479" s="29"/>
      <c r="H479" s="25"/>
    </row>
    <row r="480" spans="1:8" ht="18.75" x14ac:dyDescent="0.25">
      <c r="A480" s="28"/>
      <c r="B480" s="29"/>
      <c r="C480" s="29"/>
      <c r="E480" s="29"/>
      <c r="F480" s="29"/>
      <c r="G480" s="29"/>
      <c r="H480" s="25"/>
    </row>
    <row r="481" spans="1:8" ht="18.75" x14ac:dyDescent="0.25">
      <c r="A481" s="26"/>
      <c r="B481" s="29"/>
      <c r="C481" s="29"/>
      <c r="E481" s="29"/>
      <c r="F481" s="29"/>
      <c r="G481" s="29"/>
      <c r="H481" s="25"/>
    </row>
    <row r="482" spans="1:8" ht="18.75" x14ac:dyDescent="0.25">
      <c r="A482" s="28"/>
      <c r="B482" s="29"/>
      <c r="C482" s="29"/>
      <c r="E482" s="29"/>
      <c r="F482" s="29"/>
      <c r="G482" s="29"/>
      <c r="H482" s="25"/>
    </row>
    <row r="483" spans="1:8" ht="18.75" x14ac:dyDescent="0.25">
      <c r="A483" s="28"/>
      <c r="B483" s="29"/>
      <c r="C483" s="29"/>
      <c r="E483" s="29"/>
      <c r="F483" s="29"/>
      <c r="G483" s="29"/>
      <c r="H483" s="25"/>
    </row>
    <row r="484" spans="1:8" ht="18.75" x14ac:dyDescent="0.25">
      <c r="A484" s="28"/>
      <c r="B484" s="29"/>
      <c r="C484" s="29"/>
      <c r="E484" s="29"/>
      <c r="F484" s="29"/>
      <c r="G484" s="29"/>
      <c r="H484" s="25"/>
    </row>
    <row r="485" spans="1:8" ht="18.75" x14ac:dyDescent="0.25">
      <c r="A485" s="26"/>
      <c r="B485" s="29"/>
      <c r="C485" s="29"/>
      <c r="E485" s="29"/>
      <c r="F485" s="29"/>
      <c r="G485" s="29"/>
      <c r="H485" s="25"/>
    </row>
    <row r="486" spans="1:8" ht="18.75" x14ac:dyDescent="0.25">
      <c r="A486" s="28"/>
      <c r="B486" s="29"/>
      <c r="C486" s="29"/>
      <c r="E486" s="29"/>
      <c r="F486" s="29"/>
      <c r="G486" s="29"/>
      <c r="H486" s="25"/>
    </row>
    <row r="487" spans="1:8" ht="18.75" x14ac:dyDescent="0.25">
      <c r="A487" s="26"/>
      <c r="B487" s="29"/>
      <c r="C487" s="29"/>
      <c r="E487" s="29"/>
      <c r="F487" s="29"/>
      <c r="G487" s="29"/>
      <c r="H487" s="25"/>
    </row>
    <row r="488" spans="1:8" ht="18.75" x14ac:dyDescent="0.25">
      <c r="A488" s="28"/>
      <c r="B488" s="29"/>
      <c r="C488" s="29"/>
      <c r="E488" s="29"/>
      <c r="F488" s="29"/>
      <c r="G488" s="29"/>
      <c r="H488" s="25"/>
    </row>
    <row r="489" spans="1:8" ht="18.75" x14ac:dyDescent="0.25">
      <c r="A489" s="26"/>
      <c r="B489" s="29"/>
      <c r="C489" s="29"/>
      <c r="E489" s="29"/>
      <c r="F489" s="29"/>
      <c r="G489" s="29"/>
      <c r="H489" s="25"/>
    </row>
    <row r="490" spans="1:8" ht="18.75" x14ac:dyDescent="0.25">
      <c r="A490" s="28"/>
      <c r="B490" s="29"/>
      <c r="C490" s="29"/>
      <c r="E490" s="29"/>
      <c r="F490" s="29"/>
      <c r="G490" s="29"/>
      <c r="H490" s="25"/>
    </row>
    <row r="491" spans="1:8" ht="18.75" x14ac:dyDescent="0.25">
      <c r="A491" s="28"/>
      <c r="B491" s="29"/>
      <c r="C491" s="29"/>
      <c r="E491" s="29"/>
      <c r="F491" s="29"/>
      <c r="G491" s="29"/>
      <c r="H491" s="25"/>
    </row>
    <row r="492" spans="1:8" ht="18.75" x14ac:dyDescent="0.25">
      <c r="A492" s="28"/>
      <c r="B492" s="29"/>
      <c r="C492" s="29"/>
      <c r="E492" s="29"/>
      <c r="F492" s="29"/>
      <c r="G492" s="29"/>
      <c r="H492" s="25"/>
    </row>
    <row r="493" spans="1:8" ht="18.75" x14ac:dyDescent="0.25">
      <c r="A493" s="28"/>
      <c r="B493" s="29"/>
      <c r="C493" s="29"/>
      <c r="E493" s="29"/>
      <c r="F493" s="29"/>
      <c r="G493" s="29"/>
      <c r="H493" s="25"/>
    </row>
    <row r="494" spans="1:8" ht="18.75" x14ac:dyDescent="0.25">
      <c r="A494" s="28"/>
      <c r="B494" s="31"/>
      <c r="C494" s="31"/>
      <c r="E494" s="31"/>
      <c r="F494" s="31"/>
      <c r="G494" s="31"/>
      <c r="H494" s="25"/>
    </row>
    <row r="495" spans="1:8" ht="18.75" x14ac:dyDescent="0.25">
      <c r="A495" s="26"/>
      <c r="B495" s="29"/>
      <c r="C495" s="29"/>
      <c r="E495" s="29"/>
      <c r="F495" s="29"/>
      <c r="G495" s="29"/>
      <c r="H495" s="25"/>
    </row>
    <row r="496" spans="1:8" ht="18.75" x14ac:dyDescent="0.25">
      <c r="A496" s="28"/>
      <c r="B496" s="29"/>
      <c r="C496" s="29"/>
      <c r="E496" s="29"/>
      <c r="F496" s="29"/>
      <c r="G496" s="29"/>
      <c r="H496" s="25"/>
    </row>
    <row r="497" spans="1:8" ht="18.75" x14ac:dyDescent="0.25">
      <c r="A497" s="28"/>
      <c r="B497" s="29"/>
      <c r="C497" s="29"/>
      <c r="E497" s="29"/>
      <c r="F497" s="29"/>
      <c r="G497" s="29"/>
      <c r="H497" s="25"/>
    </row>
    <row r="498" spans="1:8" ht="18.75" x14ac:dyDescent="0.25">
      <c r="A498" s="28"/>
      <c r="B498" s="29"/>
      <c r="C498" s="29"/>
      <c r="E498" s="29"/>
      <c r="F498" s="29"/>
      <c r="G498" s="29"/>
      <c r="H498" s="25"/>
    </row>
    <row r="499" spans="1:8" ht="18.75" x14ac:dyDescent="0.25">
      <c r="A499" s="26"/>
      <c r="B499" s="31"/>
      <c r="C499" s="31"/>
      <c r="E499" s="31"/>
      <c r="F499" s="31"/>
      <c r="G499" s="31"/>
      <c r="H499" s="25"/>
    </row>
    <row r="500" spans="1:8" ht="18.75" x14ac:dyDescent="0.25">
      <c r="A500" s="28"/>
      <c r="B500" s="31"/>
      <c r="C500" s="31"/>
      <c r="E500" s="31"/>
      <c r="F500" s="31"/>
      <c r="G500" s="31"/>
      <c r="H500" s="25"/>
    </row>
    <row r="501" spans="1:8" ht="18.75" x14ac:dyDescent="0.25">
      <c r="A501" s="28"/>
      <c r="B501" s="29"/>
      <c r="C501" s="29"/>
      <c r="E501" s="29"/>
      <c r="F501" s="29"/>
      <c r="G501" s="29"/>
      <c r="H501" s="25"/>
    </row>
    <row r="502" spans="1:8" ht="18.75" x14ac:dyDescent="0.25">
      <c r="A502" s="28"/>
      <c r="B502" s="29"/>
      <c r="C502" s="29"/>
      <c r="E502" s="29"/>
      <c r="F502" s="29"/>
      <c r="G502" s="29"/>
      <c r="H502" s="25"/>
    </row>
    <row r="503" spans="1:8" ht="18.75" x14ac:dyDescent="0.25">
      <c r="A503" s="26"/>
      <c r="B503" s="29"/>
      <c r="C503" s="29"/>
      <c r="E503" s="29"/>
      <c r="F503" s="29"/>
      <c r="G503" s="29"/>
      <c r="H503" s="25"/>
    </row>
    <row r="504" spans="1:8" ht="18.75" x14ac:dyDescent="0.25">
      <c r="A504" s="28"/>
      <c r="B504" s="29"/>
      <c r="C504" s="29"/>
      <c r="E504" s="29"/>
      <c r="F504" s="29"/>
      <c r="G504" s="29"/>
      <c r="H504" s="25"/>
    </row>
    <row r="505" spans="1:8" ht="18.75" x14ac:dyDescent="0.25">
      <c r="A505" s="28"/>
      <c r="B505" s="29"/>
      <c r="C505" s="29"/>
      <c r="E505" s="29"/>
      <c r="F505" s="29"/>
      <c r="G505" s="29"/>
      <c r="H505" s="25"/>
    </row>
    <row r="506" spans="1:8" ht="18.75" x14ac:dyDescent="0.25">
      <c r="A506" s="26"/>
      <c r="B506" s="29"/>
      <c r="C506" s="29"/>
      <c r="E506" s="29"/>
      <c r="F506" s="29"/>
      <c r="G506" s="29"/>
      <c r="H506" s="25"/>
    </row>
    <row r="507" spans="1:8" ht="18.75" x14ac:dyDescent="0.25">
      <c r="A507" s="28"/>
      <c r="B507" s="29"/>
      <c r="C507" s="29"/>
      <c r="E507" s="29"/>
      <c r="F507" s="29"/>
      <c r="G507" s="29"/>
      <c r="H507" s="25"/>
    </row>
    <row r="508" spans="1:8" ht="18.75" x14ac:dyDescent="0.25">
      <c r="A508" s="28"/>
      <c r="B508" s="29"/>
      <c r="C508" s="29"/>
      <c r="E508" s="29"/>
      <c r="F508" s="29"/>
      <c r="G508" s="29"/>
      <c r="H508" s="25"/>
    </row>
    <row r="509" spans="1:8" ht="18.75" x14ac:dyDescent="0.25">
      <c r="A509" s="28"/>
      <c r="B509" s="29"/>
      <c r="C509" s="29"/>
      <c r="E509" s="29"/>
      <c r="F509" s="29"/>
      <c r="G509" s="29"/>
      <c r="H509" s="25"/>
    </row>
    <row r="510" spans="1:8" ht="18.75" x14ac:dyDescent="0.25">
      <c r="A510" s="28"/>
      <c r="B510" s="29"/>
      <c r="C510" s="29"/>
      <c r="E510" s="29"/>
      <c r="F510" s="29"/>
      <c r="G510" s="29"/>
      <c r="H510" s="25"/>
    </row>
    <row r="511" spans="1:8" ht="18.75" x14ac:dyDescent="0.25">
      <c r="A511" s="26"/>
      <c r="B511" s="29"/>
      <c r="C511" s="29"/>
      <c r="E511" s="29"/>
      <c r="F511" s="29"/>
      <c r="G511" s="29"/>
      <c r="H511" s="25"/>
    </row>
    <row r="512" spans="1:8" ht="18.75" x14ac:dyDescent="0.25">
      <c r="A512" s="28"/>
      <c r="B512" s="31"/>
      <c r="C512" s="31"/>
      <c r="E512" s="31"/>
      <c r="F512" s="31"/>
      <c r="G512" s="31"/>
      <c r="H512" s="25"/>
    </row>
    <row r="513" spans="1:8" ht="18.75" x14ac:dyDescent="0.25">
      <c r="A513" s="26"/>
      <c r="B513" s="27"/>
      <c r="C513" s="27"/>
      <c r="E513" s="27"/>
      <c r="F513" s="27"/>
      <c r="G513" s="27"/>
      <c r="H513" s="25"/>
    </row>
    <row r="514" spans="1:8" ht="18.75" x14ac:dyDescent="0.25">
      <c r="A514" s="28"/>
      <c r="B514" s="29"/>
      <c r="C514" s="29"/>
      <c r="E514" s="29"/>
      <c r="F514" s="29"/>
      <c r="G514" s="29"/>
      <c r="H514" s="25"/>
    </row>
    <row r="515" spans="1:8" ht="18.75" x14ac:dyDescent="0.25">
      <c r="A515" s="28"/>
      <c r="B515" s="31"/>
      <c r="C515" s="31"/>
      <c r="E515" s="31"/>
      <c r="F515" s="31"/>
      <c r="G515" s="31"/>
      <c r="H515" s="25"/>
    </row>
    <row r="516" spans="1:8" ht="18.75" x14ac:dyDescent="0.25">
      <c r="A516" s="28"/>
      <c r="B516" s="42"/>
      <c r="C516" s="42"/>
      <c r="E516" s="42"/>
      <c r="F516" s="42"/>
      <c r="G516" s="42"/>
      <c r="H516" s="25"/>
    </row>
    <row r="517" spans="1:8" ht="18.75" x14ac:dyDescent="0.25">
      <c r="A517" s="28"/>
      <c r="B517" s="42"/>
      <c r="C517" s="42"/>
      <c r="E517" s="42"/>
      <c r="F517" s="42"/>
      <c r="G517" s="42"/>
      <c r="H517" s="25"/>
    </row>
    <row r="518" spans="1:8" ht="18.75" x14ac:dyDescent="0.25">
      <c r="A518" s="28"/>
      <c r="B518" s="42"/>
      <c r="C518" s="42"/>
      <c r="E518" s="42"/>
      <c r="F518" s="42"/>
      <c r="G518" s="42"/>
      <c r="H518" s="25"/>
    </row>
    <row r="519" spans="1:8" ht="18.75" x14ac:dyDescent="0.25">
      <c r="A519" s="26"/>
      <c r="B519" s="27"/>
      <c r="C519" s="27"/>
      <c r="E519" s="27"/>
      <c r="F519" s="27"/>
      <c r="G519" s="27"/>
      <c r="H519" s="25"/>
    </row>
    <row r="520" spans="1:8" ht="18.75" x14ac:dyDescent="0.25">
      <c r="A520" s="26"/>
      <c r="B520" s="29"/>
      <c r="C520" s="29"/>
      <c r="E520" s="29"/>
      <c r="F520" s="29"/>
      <c r="G520" s="29"/>
      <c r="H520" s="25"/>
    </row>
    <row r="521" spans="1:8" ht="18.75" x14ac:dyDescent="0.25">
      <c r="A521" s="28"/>
      <c r="B521" s="29"/>
      <c r="C521" s="29"/>
      <c r="E521" s="29"/>
      <c r="F521" s="29"/>
      <c r="G521" s="29"/>
      <c r="H521" s="25"/>
    </row>
    <row r="522" spans="1:8" ht="18.75" x14ac:dyDescent="0.25">
      <c r="A522" s="28"/>
      <c r="B522" s="29"/>
      <c r="C522" s="29"/>
      <c r="E522" s="29"/>
      <c r="F522" s="29"/>
      <c r="G522" s="29"/>
      <c r="H522" s="25"/>
    </row>
    <row r="523" spans="1:8" ht="18.75" x14ac:dyDescent="0.25">
      <c r="A523" s="28"/>
      <c r="B523" s="29"/>
      <c r="C523" s="29"/>
      <c r="E523" s="29"/>
      <c r="F523" s="29"/>
      <c r="G523" s="29"/>
      <c r="H523" s="25"/>
    </row>
    <row r="524" spans="1:8" ht="18.75" x14ac:dyDescent="0.25">
      <c r="A524" s="28"/>
      <c r="B524" s="29"/>
      <c r="C524" s="29"/>
      <c r="E524" s="29"/>
      <c r="F524" s="29"/>
      <c r="G524" s="29"/>
      <c r="H524" s="25"/>
    </row>
    <row r="525" spans="1:8" ht="18.75" x14ac:dyDescent="0.25">
      <c r="A525" s="28"/>
      <c r="B525" s="29"/>
      <c r="C525" s="29"/>
      <c r="E525" s="29"/>
      <c r="F525" s="29"/>
      <c r="G525" s="29"/>
      <c r="H525" s="25"/>
    </row>
    <row r="526" spans="1:8" ht="18.75" x14ac:dyDescent="0.25">
      <c r="A526" s="26"/>
      <c r="B526" s="31"/>
      <c r="C526" s="31"/>
      <c r="E526" s="31"/>
      <c r="F526" s="31"/>
      <c r="G526" s="31"/>
      <c r="H526" s="25"/>
    </row>
    <row r="527" spans="1:8" ht="18.75" x14ac:dyDescent="0.25">
      <c r="A527" s="28"/>
      <c r="B527" s="29"/>
      <c r="C527" s="29"/>
      <c r="E527" s="29"/>
      <c r="F527" s="29"/>
      <c r="G527" s="29"/>
      <c r="H527" s="25"/>
    </row>
    <row r="528" spans="1:8" ht="18.75" x14ac:dyDescent="0.25">
      <c r="A528" s="26"/>
      <c r="B528" s="29"/>
      <c r="C528" s="29"/>
      <c r="E528" s="29"/>
      <c r="F528" s="29"/>
      <c r="G528" s="29"/>
      <c r="H528" s="25"/>
    </row>
    <row r="529" spans="1:8" ht="18.75" x14ac:dyDescent="0.25">
      <c r="A529" s="28"/>
      <c r="B529" s="29"/>
      <c r="C529" s="29"/>
      <c r="E529" s="29"/>
      <c r="F529" s="29"/>
      <c r="G529" s="29"/>
      <c r="H529" s="25"/>
    </row>
    <row r="530" spans="1:8" ht="18.75" x14ac:dyDescent="0.25">
      <c r="A530" s="28"/>
      <c r="B530" s="29"/>
      <c r="C530" s="29"/>
      <c r="E530" s="29"/>
      <c r="F530" s="29"/>
      <c r="G530" s="29"/>
      <c r="H530" s="25"/>
    </row>
    <row r="531" spans="1:8" ht="18.75" x14ac:dyDescent="0.25">
      <c r="A531" s="28"/>
      <c r="B531" s="29"/>
      <c r="C531" s="29"/>
      <c r="E531" s="29"/>
      <c r="F531" s="29"/>
      <c r="G531" s="29"/>
      <c r="H531" s="25"/>
    </row>
    <row r="532" spans="1:8" ht="18.75" x14ac:dyDescent="0.25">
      <c r="A532" s="26"/>
      <c r="B532" s="29"/>
      <c r="C532" s="29"/>
      <c r="E532" s="29"/>
      <c r="F532" s="29"/>
      <c r="G532" s="29"/>
      <c r="H532" s="25"/>
    </row>
    <row r="533" spans="1:8" ht="18.75" x14ac:dyDescent="0.25">
      <c r="A533" s="28"/>
      <c r="B533" s="29"/>
      <c r="C533" s="29"/>
      <c r="E533" s="29"/>
      <c r="F533" s="29"/>
      <c r="G533" s="29"/>
      <c r="H533" s="25"/>
    </row>
    <row r="534" spans="1:8" ht="18.75" x14ac:dyDescent="0.25">
      <c r="A534" s="28"/>
      <c r="B534" s="29"/>
      <c r="C534" s="29"/>
      <c r="E534" s="29"/>
      <c r="F534" s="29"/>
      <c r="G534" s="29"/>
      <c r="H534" s="25"/>
    </row>
    <row r="535" spans="1:8" ht="18.75" x14ac:dyDescent="0.25">
      <c r="A535" s="28"/>
      <c r="B535" s="29"/>
      <c r="C535" s="29"/>
      <c r="E535" s="29"/>
      <c r="F535" s="29"/>
      <c r="G535" s="29"/>
      <c r="H535" s="25"/>
    </row>
    <row r="536" spans="1:8" ht="18.75" x14ac:dyDescent="0.25">
      <c r="A536" s="26"/>
      <c r="B536" s="29"/>
      <c r="C536" s="29"/>
      <c r="E536" s="29"/>
      <c r="F536" s="29"/>
      <c r="G536" s="29"/>
      <c r="H536" s="25"/>
    </row>
    <row r="537" spans="1:8" ht="18.75" x14ac:dyDescent="0.25">
      <c r="A537" s="28"/>
      <c r="B537" s="36"/>
      <c r="C537" s="36"/>
      <c r="E537" s="36"/>
      <c r="F537" s="36"/>
      <c r="G537" s="36"/>
      <c r="H537" s="25"/>
    </row>
    <row r="538" spans="1:8" ht="18.75" x14ac:dyDescent="0.25">
      <c r="A538" s="28"/>
      <c r="B538" s="29"/>
      <c r="C538" s="29"/>
      <c r="E538" s="29"/>
      <c r="F538" s="29"/>
      <c r="G538" s="29"/>
      <c r="H538" s="25"/>
    </row>
    <row r="539" spans="1:8" ht="18.75" x14ac:dyDescent="0.25">
      <c r="A539" s="26"/>
      <c r="B539" s="29"/>
      <c r="C539" s="29"/>
      <c r="E539" s="29"/>
      <c r="F539" s="29"/>
      <c r="G539" s="29"/>
      <c r="H539" s="25"/>
    </row>
    <row r="540" spans="1:8" ht="18.75" x14ac:dyDescent="0.25">
      <c r="A540" s="28"/>
      <c r="B540" s="29"/>
      <c r="C540" s="29"/>
      <c r="E540" s="29"/>
      <c r="F540" s="29"/>
      <c r="G540" s="29"/>
      <c r="H540" s="25"/>
    </row>
    <row r="541" spans="1:8" ht="18.75" x14ac:dyDescent="0.25">
      <c r="A541" s="26"/>
      <c r="B541" s="27"/>
      <c r="C541" s="27"/>
      <c r="E541" s="27"/>
      <c r="F541" s="27"/>
      <c r="G541" s="27"/>
      <c r="H541" s="25"/>
    </row>
    <row r="542" spans="1:8" ht="18.75" x14ac:dyDescent="0.25">
      <c r="A542" s="28"/>
      <c r="B542" s="29"/>
      <c r="C542" s="29"/>
      <c r="E542" s="29"/>
      <c r="F542" s="29"/>
      <c r="G542" s="29"/>
      <c r="H542" s="25"/>
    </row>
    <row r="543" spans="1:8" ht="18.75" x14ac:dyDescent="0.25">
      <c r="A543" s="26"/>
      <c r="B543" s="27"/>
      <c r="C543" s="27"/>
      <c r="E543" s="27"/>
      <c r="F543" s="27"/>
      <c r="G543" s="27"/>
      <c r="H543" s="25"/>
    </row>
    <row r="544" spans="1:8" ht="18.75" x14ac:dyDescent="0.25">
      <c r="A544" s="28"/>
      <c r="B544" s="29"/>
      <c r="C544" s="29"/>
      <c r="E544" s="29"/>
      <c r="F544" s="29"/>
      <c r="G544" s="29"/>
      <c r="H544" s="25"/>
    </row>
    <row r="545" spans="1:8" ht="18.75" x14ac:dyDescent="0.25">
      <c r="A545" s="26"/>
      <c r="B545" s="27"/>
      <c r="C545" s="27"/>
      <c r="E545" s="27"/>
      <c r="F545" s="27"/>
      <c r="G545" s="27"/>
      <c r="H545" s="25"/>
    </row>
    <row r="546" spans="1:8" ht="18.75" x14ac:dyDescent="0.25">
      <c r="A546" s="28"/>
      <c r="B546" s="29"/>
      <c r="C546" s="29"/>
      <c r="E546" s="29"/>
      <c r="F546" s="29"/>
      <c r="G546" s="29"/>
      <c r="H546" s="25"/>
    </row>
    <row r="547" spans="1:8" ht="18.75" x14ac:dyDescent="0.25">
      <c r="A547" s="28"/>
      <c r="B547" s="29"/>
      <c r="C547" s="29"/>
      <c r="E547" s="29"/>
      <c r="F547" s="29"/>
      <c r="G547" s="29"/>
      <c r="H547" s="25"/>
    </row>
    <row r="548" spans="1:8" ht="18.75" x14ac:dyDescent="0.25">
      <c r="A548" s="28"/>
      <c r="B548" s="36"/>
      <c r="C548" s="36"/>
      <c r="E548" s="36"/>
      <c r="F548" s="36"/>
      <c r="G548" s="36"/>
      <c r="H548" s="25"/>
    </row>
    <row r="549" spans="1:8" ht="18.75" x14ac:dyDescent="0.25">
      <c r="A549" s="28"/>
      <c r="B549" s="29"/>
      <c r="C549" s="29"/>
      <c r="E549" s="29"/>
      <c r="F549" s="29"/>
      <c r="G549" s="29"/>
      <c r="H549" s="25"/>
    </row>
    <row r="550" spans="1:8" ht="18.75" x14ac:dyDescent="0.25">
      <c r="A550" s="28"/>
      <c r="B550" s="36"/>
      <c r="C550" s="36"/>
      <c r="E550" s="36"/>
      <c r="F550" s="36"/>
      <c r="G550" s="36"/>
      <c r="H550" s="25"/>
    </row>
    <row r="551" spans="1:8" ht="18.75" x14ac:dyDescent="0.25">
      <c r="A551" s="26"/>
      <c r="B551" s="27"/>
      <c r="C551" s="27"/>
      <c r="E551" s="27"/>
      <c r="F551" s="27"/>
      <c r="G551" s="27"/>
      <c r="H551" s="25"/>
    </row>
    <row r="552" spans="1:8" ht="18.75" x14ac:dyDescent="0.25">
      <c r="A552" s="28"/>
      <c r="B552" s="29"/>
      <c r="C552" s="29"/>
      <c r="E552" s="29"/>
      <c r="F552" s="29"/>
      <c r="G552" s="29"/>
      <c r="H552" s="25"/>
    </row>
    <row r="553" spans="1:8" ht="18.75" x14ac:dyDescent="0.25">
      <c r="A553" s="26"/>
      <c r="B553" s="27"/>
      <c r="C553" s="27"/>
      <c r="E553" s="27"/>
      <c r="F553" s="27"/>
      <c r="G553" s="27"/>
      <c r="H553" s="25"/>
    </row>
    <row r="554" spans="1:8" ht="18.75" x14ac:dyDescent="0.25">
      <c r="A554" s="28"/>
      <c r="B554" s="29"/>
      <c r="C554" s="29"/>
      <c r="E554" s="29"/>
      <c r="F554" s="29"/>
      <c r="G554" s="29"/>
      <c r="H554" s="25"/>
    </row>
    <row r="555" spans="1:8" ht="18.75" x14ac:dyDescent="0.25">
      <c r="A555" s="28"/>
      <c r="B555" s="29"/>
      <c r="C555" s="29"/>
      <c r="E555" s="29"/>
      <c r="F555" s="29"/>
      <c r="G555" s="29"/>
      <c r="H555" s="25"/>
    </row>
    <row r="556" spans="1:8" ht="18.75" x14ac:dyDescent="0.25">
      <c r="A556" s="43"/>
      <c r="B556" s="44"/>
      <c r="C556" s="44"/>
      <c r="E556" s="44"/>
      <c r="F556" s="44"/>
      <c r="G556" s="44"/>
      <c r="H556" s="25"/>
    </row>
    <row r="557" spans="1:8" ht="18.75" x14ac:dyDescent="0.25">
      <c r="A557" s="26"/>
      <c r="B557" s="29"/>
      <c r="C557" s="29"/>
      <c r="E557" s="29"/>
      <c r="F557" s="29"/>
      <c r="G557" s="29"/>
      <c r="H557" s="25"/>
    </row>
    <row r="558" spans="1:8" ht="18.75" x14ac:dyDescent="0.25">
      <c r="A558" s="28"/>
      <c r="B558" s="29"/>
      <c r="C558" s="29"/>
      <c r="E558" s="29"/>
      <c r="F558" s="29"/>
      <c r="G558" s="29"/>
      <c r="H558" s="25"/>
    </row>
    <row r="559" spans="1:8" ht="18.75" x14ac:dyDescent="0.25">
      <c r="A559" s="28"/>
      <c r="B559" s="29"/>
      <c r="C559" s="29"/>
      <c r="E559" s="29"/>
      <c r="F559" s="29"/>
      <c r="G559" s="29"/>
      <c r="H559" s="25"/>
    </row>
    <row r="560" spans="1:8" ht="18.75" x14ac:dyDescent="0.25">
      <c r="A560" s="28"/>
      <c r="B560" s="29"/>
      <c r="C560" s="29"/>
      <c r="E560" s="29"/>
      <c r="F560" s="29"/>
      <c r="G560" s="29"/>
      <c r="H560" s="25"/>
    </row>
    <row r="561" spans="1:8" ht="18.75" x14ac:dyDescent="0.25">
      <c r="A561" s="28"/>
      <c r="B561" s="29"/>
      <c r="C561" s="29"/>
      <c r="E561" s="29"/>
      <c r="F561" s="29"/>
      <c r="G561" s="29"/>
      <c r="H561" s="25"/>
    </row>
    <row r="562" spans="1:8" ht="18.75" x14ac:dyDescent="0.25">
      <c r="A562" s="28"/>
      <c r="B562" s="29"/>
      <c r="C562" s="29"/>
      <c r="E562" s="29"/>
      <c r="F562" s="29"/>
      <c r="G562" s="29"/>
      <c r="H562" s="25"/>
    </row>
    <row r="563" spans="1:8" ht="18.75" x14ac:dyDescent="0.25">
      <c r="A563" s="28"/>
      <c r="B563" s="29"/>
      <c r="C563" s="29"/>
      <c r="E563" s="29"/>
      <c r="F563" s="29"/>
      <c r="G563" s="29"/>
      <c r="H563" s="25"/>
    </row>
    <row r="564" spans="1:8" ht="18.75" x14ac:dyDescent="0.25">
      <c r="A564" s="28"/>
      <c r="B564" s="29"/>
      <c r="C564" s="29"/>
      <c r="E564" s="29"/>
      <c r="F564" s="29"/>
      <c r="G564" s="29"/>
      <c r="H564" s="25"/>
    </row>
    <row r="565" spans="1:8" ht="18.75" x14ac:dyDescent="0.25">
      <c r="A565" s="28"/>
      <c r="B565" s="29"/>
      <c r="C565" s="29"/>
      <c r="E565" s="29"/>
      <c r="F565" s="29"/>
      <c r="G565" s="29"/>
      <c r="H565" s="25"/>
    </row>
    <row r="566" spans="1:8" ht="18.75" x14ac:dyDescent="0.25">
      <c r="A566" s="28"/>
      <c r="B566" s="29"/>
      <c r="C566" s="29"/>
      <c r="E566" s="29"/>
      <c r="F566" s="29"/>
      <c r="G566" s="29"/>
      <c r="H566" s="25"/>
    </row>
    <row r="567" spans="1:8" ht="18.75" x14ac:dyDescent="0.25">
      <c r="A567" s="28"/>
      <c r="B567" s="29"/>
      <c r="C567" s="29"/>
      <c r="E567" s="29"/>
      <c r="F567" s="29"/>
      <c r="G567" s="29"/>
      <c r="H567" s="25"/>
    </row>
    <row r="568" spans="1:8" ht="18.75" x14ac:dyDescent="0.25">
      <c r="A568" s="26"/>
      <c r="B568" s="31"/>
      <c r="C568" s="31"/>
      <c r="E568" s="31"/>
      <c r="F568" s="31"/>
      <c r="G568" s="31"/>
      <c r="H568" s="25"/>
    </row>
    <row r="569" spans="1:8" ht="18.75" x14ac:dyDescent="0.25">
      <c r="A569" s="28"/>
      <c r="B569" s="31"/>
      <c r="C569" s="31"/>
      <c r="E569" s="31"/>
      <c r="F569" s="31"/>
      <c r="G569" s="31"/>
      <c r="H569" s="25"/>
    </row>
    <row r="570" spans="1:8" ht="18.75" x14ac:dyDescent="0.25">
      <c r="A570" s="28"/>
      <c r="B570" s="29"/>
      <c r="C570" s="29"/>
      <c r="E570" s="29"/>
      <c r="F570" s="29"/>
      <c r="G570" s="29"/>
      <c r="H570" s="25"/>
    </row>
    <row r="571" spans="1:8" ht="18.75" x14ac:dyDescent="0.25">
      <c r="A571" s="28"/>
      <c r="B571" s="29"/>
      <c r="C571" s="29"/>
      <c r="E571" s="29"/>
      <c r="F571" s="29"/>
      <c r="G571" s="29"/>
      <c r="H571" s="25"/>
    </row>
    <row r="572" spans="1:8" ht="18.75" x14ac:dyDescent="0.25">
      <c r="A572" s="28"/>
      <c r="B572" s="29"/>
      <c r="C572" s="29"/>
      <c r="E572" s="29"/>
      <c r="F572" s="29"/>
      <c r="G572" s="29"/>
      <c r="H572" s="25"/>
    </row>
    <row r="573" spans="1:8" ht="18.75" x14ac:dyDescent="0.25">
      <c r="A573" s="28"/>
      <c r="B573" s="29"/>
      <c r="C573" s="29"/>
      <c r="E573" s="29"/>
      <c r="F573" s="29"/>
      <c r="G573" s="29"/>
      <c r="H573" s="25"/>
    </row>
    <row r="574" spans="1:8" ht="18.75" x14ac:dyDescent="0.25">
      <c r="A574" s="28"/>
      <c r="B574" s="29"/>
      <c r="C574" s="29"/>
      <c r="E574" s="29"/>
      <c r="F574" s="29"/>
      <c r="G574" s="29"/>
      <c r="H574" s="25"/>
    </row>
    <row r="575" spans="1:8" ht="18.75" x14ac:dyDescent="0.25">
      <c r="A575" s="28"/>
      <c r="B575" s="29"/>
      <c r="C575" s="29"/>
      <c r="E575" s="29"/>
      <c r="F575" s="29"/>
      <c r="G575" s="29"/>
      <c r="H575" s="25"/>
    </row>
    <row r="576" spans="1:8" ht="18.75" x14ac:dyDescent="0.25">
      <c r="A576" s="28"/>
      <c r="B576" s="31"/>
      <c r="C576" s="31"/>
      <c r="E576" s="31"/>
      <c r="F576" s="31"/>
      <c r="G576" s="31"/>
      <c r="H576" s="25"/>
    </row>
    <row r="577" spans="1:8" ht="18.75" x14ac:dyDescent="0.25">
      <c r="A577" s="28"/>
      <c r="B577" s="31"/>
      <c r="C577" s="31"/>
      <c r="E577" s="31"/>
      <c r="F577" s="31"/>
      <c r="G577" s="31"/>
      <c r="H577" s="25"/>
    </row>
    <row r="578" spans="1:8" ht="18.75" x14ac:dyDescent="0.25">
      <c r="A578" s="28"/>
      <c r="B578" s="29"/>
      <c r="C578" s="29"/>
      <c r="E578" s="29"/>
      <c r="F578" s="29"/>
      <c r="G578" s="29"/>
      <c r="H578" s="25"/>
    </row>
    <row r="579" spans="1:8" ht="18.75" x14ac:dyDescent="0.25">
      <c r="A579" s="28"/>
      <c r="B579" s="29"/>
      <c r="C579" s="29"/>
      <c r="E579" s="29"/>
      <c r="F579" s="29"/>
      <c r="G579" s="29"/>
      <c r="H579" s="25"/>
    </row>
    <row r="580" spans="1:8" ht="18.75" x14ac:dyDescent="0.25">
      <c r="A580" s="28"/>
      <c r="B580" s="31"/>
      <c r="C580" s="31"/>
      <c r="E580" s="31"/>
      <c r="F580" s="31"/>
      <c r="G580" s="31"/>
      <c r="H580" s="25"/>
    </row>
    <row r="581" spans="1:8" ht="18.75" x14ac:dyDescent="0.25">
      <c r="A581" s="28"/>
      <c r="B581" s="29"/>
      <c r="C581" s="29"/>
      <c r="E581" s="29"/>
      <c r="F581" s="29"/>
      <c r="G581" s="29"/>
      <c r="H581" s="25"/>
    </row>
    <row r="582" spans="1:8" ht="18.75" x14ac:dyDescent="0.25">
      <c r="A582" s="26"/>
      <c r="B582" s="31"/>
      <c r="C582" s="31"/>
      <c r="E582" s="31"/>
      <c r="F582" s="31"/>
      <c r="G582" s="31"/>
      <c r="H582" s="25"/>
    </row>
    <row r="583" spans="1:8" ht="18.75" x14ac:dyDescent="0.25">
      <c r="A583" s="28"/>
      <c r="B583" s="31"/>
      <c r="C583" s="31"/>
      <c r="E583" s="31"/>
      <c r="F583" s="31"/>
      <c r="G583" s="31"/>
      <c r="H583" s="25"/>
    </row>
    <row r="584" spans="1:8" ht="18.75" x14ac:dyDescent="0.25">
      <c r="A584" s="28"/>
      <c r="B584" s="31"/>
      <c r="C584" s="31"/>
      <c r="E584" s="31"/>
      <c r="F584" s="31"/>
      <c r="G584" s="31"/>
      <c r="H584" s="25"/>
    </row>
    <row r="585" spans="1:8" ht="18.75" x14ac:dyDescent="0.25">
      <c r="A585" s="28"/>
      <c r="B585" s="29"/>
      <c r="C585" s="29"/>
      <c r="E585" s="29"/>
      <c r="F585" s="29"/>
      <c r="G585" s="29"/>
      <c r="H585" s="25"/>
    </row>
    <row r="586" spans="1:8" ht="18.75" x14ac:dyDescent="0.25">
      <c r="A586" s="28"/>
      <c r="B586" s="29"/>
      <c r="C586" s="29"/>
      <c r="E586" s="29"/>
      <c r="F586" s="29"/>
      <c r="G586" s="29"/>
      <c r="H586" s="25"/>
    </row>
    <row r="587" spans="1:8" ht="18.75" x14ac:dyDescent="0.25">
      <c r="A587" s="28"/>
      <c r="B587" s="29"/>
      <c r="C587" s="29"/>
      <c r="E587" s="29"/>
      <c r="F587" s="29"/>
      <c r="G587" s="29"/>
      <c r="H587" s="25"/>
    </row>
    <row r="588" spans="1:8" ht="18.75" x14ac:dyDescent="0.25">
      <c r="A588" s="28"/>
      <c r="B588" s="29"/>
      <c r="C588" s="29"/>
      <c r="E588" s="29"/>
      <c r="F588" s="29"/>
      <c r="G588" s="29"/>
      <c r="H588" s="25"/>
    </row>
    <row r="589" spans="1:8" ht="18.75" x14ac:dyDescent="0.25">
      <c r="A589" s="28"/>
      <c r="B589" s="29"/>
      <c r="C589" s="29"/>
      <c r="E589" s="29"/>
      <c r="F589" s="29"/>
      <c r="G589" s="29"/>
      <c r="H589" s="25"/>
    </row>
    <row r="590" spans="1:8" ht="18.75" x14ac:dyDescent="0.25">
      <c r="A590" s="28"/>
      <c r="B590" s="29"/>
      <c r="C590" s="29"/>
      <c r="E590" s="29"/>
      <c r="F590" s="29"/>
      <c r="G590" s="29"/>
      <c r="H590" s="25"/>
    </row>
    <row r="591" spans="1:8" ht="18.75" x14ac:dyDescent="0.25">
      <c r="A591" s="26"/>
      <c r="B591" s="29"/>
      <c r="C591" s="29"/>
      <c r="E591" s="29"/>
      <c r="F591" s="29"/>
      <c r="G591" s="29"/>
      <c r="H591" s="25"/>
    </row>
    <row r="592" spans="1:8" ht="18.75" x14ac:dyDescent="0.25">
      <c r="A592" s="28"/>
      <c r="B592" s="29"/>
      <c r="C592" s="29"/>
      <c r="E592" s="29"/>
      <c r="F592" s="29"/>
      <c r="G592" s="29"/>
      <c r="H592" s="25"/>
    </row>
    <row r="593" spans="1:8" ht="18.75" x14ac:dyDescent="0.25">
      <c r="A593" s="28"/>
      <c r="B593" s="29"/>
      <c r="C593" s="29"/>
      <c r="E593" s="29"/>
      <c r="F593" s="29"/>
      <c r="G593" s="29"/>
      <c r="H593" s="25"/>
    </row>
    <row r="594" spans="1:8" ht="18.75" x14ac:dyDescent="0.25">
      <c r="A594" s="28"/>
      <c r="B594" s="29"/>
      <c r="C594" s="29"/>
      <c r="E594" s="29"/>
      <c r="F594" s="29"/>
      <c r="G594" s="29"/>
      <c r="H594" s="25"/>
    </row>
    <row r="595" spans="1:8" ht="18.75" x14ac:dyDescent="0.25">
      <c r="A595" s="26"/>
      <c r="B595" s="31"/>
      <c r="C595" s="31"/>
      <c r="E595" s="31"/>
      <c r="F595" s="31"/>
      <c r="G595" s="31"/>
      <c r="H595" s="25"/>
    </row>
    <row r="596" spans="1:8" ht="18.75" x14ac:dyDescent="0.25">
      <c r="A596" s="28"/>
      <c r="B596" s="31"/>
      <c r="C596" s="31"/>
      <c r="E596" s="31"/>
      <c r="F596" s="31"/>
      <c r="G596" s="31"/>
      <c r="H596" s="25"/>
    </row>
    <row r="597" spans="1:8" ht="18.75" x14ac:dyDescent="0.25">
      <c r="A597" s="28"/>
      <c r="B597" s="29"/>
      <c r="C597" s="29"/>
      <c r="E597" s="29"/>
      <c r="F597" s="29"/>
      <c r="G597" s="29"/>
      <c r="H597" s="25"/>
    </row>
    <row r="598" spans="1:8" ht="18.75" x14ac:dyDescent="0.25">
      <c r="A598" s="28"/>
      <c r="B598" s="29"/>
      <c r="C598" s="29"/>
      <c r="E598" s="29"/>
      <c r="F598" s="29"/>
      <c r="G598" s="29"/>
      <c r="H598" s="25"/>
    </row>
    <row r="599" spans="1:8" ht="18.75" x14ac:dyDescent="0.25">
      <c r="A599" s="28"/>
      <c r="B599" s="29"/>
      <c r="C599" s="29"/>
      <c r="E599" s="29"/>
      <c r="F599" s="29"/>
      <c r="G599" s="29"/>
      <c r="H599" s="25"/>
    </row>
    <row r="600" spans="1:8" ht="18.75" x14ac:dyDescent="0.25">
      <c r="A600" s="26"/>
      <c r="B600" s="31"/>
      <c r="C600" s="31"/>
      <c r="E600" s="31"/>
      <c r="F600" s="31"/>
      <c r="G600" s="31"/>
      <c r="H600" s="25"/>
    </row>
    <row r="601" spans="1:8" ht="18.75" x14ac:dyDescent="0.25">
      <c r="A601" s="28"/>
      <c r="B601" s="31"/>
      <c r="C601" s="31"/>
      <c r="E601" s="31"/>
      <c r="F601" s="31"/>
      <c r="G601" s="31"/>
      <c r="H601" s="25"/>
    </row>
    <row r="602" spans="1:8" ht="18.75" x14ac:dyDescent="0.25">
      <c r="A602" s="26"/>
      <c r="B602" s="31"/>
      <c r="C602" s="31"/>
      <c r="E602" s="31"/>
      <c r="F602" s="31"/>
      <c r="G602" s="31"/>
      <c r="H602" s="25"/>
    </row>
    <row r="603" spans="1:8" ht="18.75" x14ac:dyDescent="0.25">
      <c r="A603" s="28"/>
      <c r="B603" s="31"/>
      <c r="C603" s="31"/>
      <c r="E603" s="31"/>
      <c r="F603" s="31"/>
      <c r="G603" s="31"/>
      <c r="H603" s="25"/>
    </row>
    <row r="604" spans="1:8" ht="18.75" x14ac:dyDescent="0.25">
      <c r="A604" s="28"/>
      <c r="B604" s="29"/>
      <c r="C604" s="29"/>
      <c r="E604" s="29"/>
      <c r="F604" s="29"/>
      <c r="G604" s="29"/>
      <c r="H604" s="25"/>
    </row>
  </sheetData>
  <pageMargins left="0.23622047244094491" right="0.23622047244094491" top="0.74803149606299213" bottom="0.74803149606299213" header="0.31496062992125984" footer="0.31496062992125984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De BUCH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JaCra77</dc:creator>
  <cp:lastModifiedBy>JaCra77</cp:lastModifiedBy>
  <cp:lastPrinted>2023-11-01T12:37:42Z</cp:lastPrinted>
  <dcterms:created xsi:type="dcterms:W3CDTF">2021-09-29T14:04:15Z</dcterms:created>
  <dcterms:modified xsi:type="dcterms:W3CDTF">2023-11-15T10:14:54Z</dcterms:modified>
</cp:coreProperties>
</file>